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1-ACTIVE PROJECTS\1-ACTIVE PROJECTS\2 NAINAWA\NAINAWA  2017\KIR17 - 0014 (MR2017) Nimrud villages CU Rehabilitation\D Tender\"/>
    </mc:Choice>
  </mc:AlternateContent>
  <bookViews>
    <workbookView xWindow="0" yWindow="0" windowWidth="20490" windowHeight="775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52" i="1" l="1"/>
  <c r="F81" i="1"/>
  <c r="F80" i="1"/>
  <c r="F79" i="1"/>
  <c r="F78" i="1"/>
  <c r="F77" i="1"/>
  <c r="F76" i="1"/>
  <c r="F75" i="1"/>
  <c r="F73" i="1"/>
  <c r="F72" i="1"/>
  <c r="F71" i="1"/>
  <c r="F70" i="1"/>
  <c r="F69" i="1"/>
  <c r="F68" i="1"/>
  <c r="F67" i="1"/>
  <c r="F66" i="1"/>
  <c r="F65" i="1"/>
  <c r="F64" i="1"/>
  <c r="F63" i="1"/>
  <c r="F62" i="1"/>
  <c r="F61" i="1"/>
  <c r="F60" i="1"/>
  <c r="F59" i="1"/>
  <c r="F58" i="1"/>
  <c r="F57" i="1"/>
  <c r="F56" i="1"/>
  <c r="F53" i="1"/>
  <c r="F51" i="1"/>
  <c r="F50" i="1"/>
  <c r="F49" i="1"/>
  <c r="F48" i="1"/>
  <c r="F47" i="1"/>
  <c r="F46" i="1"/>
  <c r="F45" i="1"/>
  <c r="F44" i="1"/>
  <c r="F40" i="1"/>
  <c r="F39" i="1"/>
  <c r="F38" i="1"/>
  <c r="F37" i="1"/>
  <c r="F36" i="1"/>
  <c r="F35" i="1"/>
  <c r="F34" i="1"/>
  <c r="F33" i="1"/>
  <c r="F32" i="1"/>
  <c r="F31" i="1"/>
  <c r="F30" i="1"/>
  <c r="F29" i="1"/>
  <c r="F28" i="1"/>
  <c r="F27" i="1"/>
  <c r="F26" i="1"/>
  <c r="F25" i="1"/>
  <c r="F24" i="1"/>
  <c r="F23" i="1"/>
  <c r="F22" i="1"/>
  <c r="F18" i="1"/>
  <c r="F17" i="1"/>
  <c r="F15" i="1"/>
  <c r="F54" i="1" l="1"/>
  <c r="F90" i="1" s="1"/>
  <c r="F82" i="1"/>
  <c r="F91" i="1" s="1"/>
  <c r="F41" i="1"/>
  <c r="F88" i="1" s="1"/>
  <c r="F19" i="1"/>
  <c r="F87" i="1" s="1"/>
  <c r="F92" i="1" l="1"/>
</calcChain>
</file>

<file path=xl/sharedStrings.xml><?xml version="1.0" encoding="utf-8"?>
<sst xmlns="http://schemas.openxmlformats.org/spreadsheetml/2006/main" count="217" uniqueCount="154">
  <si>
    <t>No.</t>
  </si>
  <si>
    <t>Item Description</t>
  </si>
  <si>
    <t>Unit</t>
  </si>
  <si>
    <t>Estim Qty</t>
  </si>
  <si>
    <t>Unit P. (USD)</t>
  </si>
  <si>
    <t>Total Price (USD)</t>
  </si>
  <si>
    <t>DESCRIPTION</t>
  </si>
  <si>
    <t>TOTAL AMOUNT</t>
  </si>
  <si>
    <t>Set</t>
  </si>
  <si>
    <t>M.L</t>
  </si>
  <si>
    <t>A</t>
  </si>
  <si>
    <t>B</t>
  </si>
  <si>
    <t xml:space="preserve">Working Days </t>
  </si>
  <si>
    <t>The International Committee of the Red Cross</t>
  </si>
  <si>
    <t>WATER &amp; HABITAT DEPARTMENT</t>
  </si>
  <si>
    <t>The duration</t>
  </si>
  <si>
    <t>Rehabilitation of the high lift unit</t>
  </si>
  <si>
    <t>Cables</t>
  </si>
  <si>
    <t>Nimrud / Hamdaniya / Nainawa</t>
  </si>
  <si>
    <t>Nimrud villages / CUs / Rehabilitation</t>
  </si>
  <si>
    <t>System 1: Gobayba village CU</t>
  </si>
  <si>
    <t>A.1.1</t>
  </si>
  <si>
    <t>A.1.2</t>
  </si>
  <si>
    <t>A.1.3</t>
  </si>
  <si>
    <t>Sub-total A.1</t>
  </si>
  <si>
    <r>
      <rPr>
        <b/>
        <sz val="11"/>
        <rFont val="Arial"/>
        <family val="2"/>
      </rPr>
      <t xml:space="preserve">Sedimentation tanks: </t>
    </r>
    <r>
      <rPr>
        <sz val="11"/>
        <rFont val="Arial"/>
        <family val="2"/>
      </rPr>
      <t xml:space="preserve">Supplying materials and technicians &amp; overhauling, repairing of the existing of Sedimentation tanks, the specifications of the tanks:
two tanks of Width 2.44 m, Length 12.40, Height 2.44 m.  
The work consists of cleaning the inside of the tanks and re-painting by epoxy paint from inside and oil paint from outside. Including supplying and fixing Lamella sheets packs, each with adequate number of individual plates inclined at 55° to vertical, to provide total effective surface area of 252 m2 per Compartment.                                                                                                
Plate Spacing: 25 mm (Nominal).
Materials of Construction: GRP or Epoxy CS plates (or similar). Each individual plate pack assembly will be removable with the use of a small crane or similar lifting device.
The work includes as well replacing  the damaged high and low mixing parts with the vertical shafts. 
Replacing all the damaged valves, drain pipes and other fittings.
 </t>
    </r>
  </si>
  <si>
    <t>Supplying and fixing cable size (3x95+70) mm² to connect the generator to the main control panel, the laying of the cable should be according to the ICRC Eng. Instructions.</t>
  </si>
  <si>
    <t>Supplying and fixing single cable size (4X10) mm² to connect the chlorine and alum system to the main control panel, the laying of the cable should be according to the ICRC Eng. Instructions.</t>
  </si>
  <si>
    <t>PCS</t>
  </si>
  <si>
    <t>Air system:                                                                                                                                                                              supply and install air blower centrifugal type capacity 330 m3\hr. , 0.8 bar , with all necessary mechanical and electrical connections.</t>
  </si>
  <si>
    <t>L.S</t>
  </si>
  <si>
    <t>Concrete for entrance and walkway. Supply materials and casting plain concrete (1:2:4), 15 cm thickness with one layer of BRC 6mm dia./20x20cm opening, expansion joints at 2.5m.The price includes grading, leveling, well compaction of the foundation soil, laying 10 cm thickness well compacted crushed stone and smoothening the surface of con-crete, wood blocks used for joints should be mechanically smoothened.</t>
  </si>
  <si>
    <r>
      <t>M</t>
    </r>
    <r>
      <rPr>
        <vertAlign val="superscript"/>
        <sz val="11"/>
        <rFont val="Arial"/>
        <family val="2"/>
      </rPr>
      <t>2</t>
    </r>
  </si>
  <si>
    <t>M³</t>
  </si>
  <si>
    <r>
      <t>Drain Channel:-</t>
    </r>
    <r>
      <rPr>
        <sz val="11"/>
        <rFont val="Arial"/>
        <family val="2"/>
      </rPr>
      <t xml:space="preserve"> Casting plain concrete of (1:2:4) mix for drain system (trench-type of minimum width 0.5 &amp; depth 0.6 m) from drainage system of the plant in flowing direction and have capacity to carry twice the backwash flow rate of an individual filter tank to the outside of the plant to the river. The minimum thickness of the wall &amp; base is 15 cm with slope of 1% towards the collection pit. The price includes providing and installing Iron grids that is going to be fixed on Iron angles of 2"*2" as a cover of the drainage channel.</t>
    </r>
  </si>
  <si>
    <t xml:space="preserve">Supplying materials and building the fence for the whole project 120 m length and 2.4 m height with concrete block and cement mortar, the work includes foundation of reinforced concrete (30 cm depth, 60 cm width) with 6 no. of 12 mm bar and 10 mm stirrups at 25 cm, with the excavation.
The work includes as well plastering with cement mortar and painting with emulsion paint, making expansion joints each 6 m.  </t>
  </si>
  <si>
    <t>Sub-total A.2</t>
  </si>
  <si>
    <t>System 1:  Ibrahim Khalil CU</t>
  </si>
  <si>
    <r>
      <rPr>
        <b/>
        <sz val="11"/>
        <rFont val="Arial"/>
        <family val="2"/>
      </rPr>
      <t xml:space="preserve">Sedimentation tanks: </t>
    </r>
    <r>
      <rPr>
        <sz val="11"/>
        <rFont val="Arial"/>
        <family val="2"/>
      </rPr>
      <t xml:space="preserve">Supplying materials and technicians &amp; overhauling, repairing of the existing of Sedimentation tanks, the specifications of the tanks:
two tanks of Width 2.44 m, Length 12.40, Height 2.44 m.  
The work consists of cleaning the inside of the tanks and re-painting by epoxy paint from inside and oil paint from outside. 
The work includes as well replacing or repairing the damaged high and low mixing parts with the vertical shafts. 
Replacing all the damaged valves, drain pipes and other fittings.
 </t>
    </r>
  </si>
  <si>
    <t xml:space="preserve">Supplying materials and repairing the chlorine, alum and air systems of the project, the work includes replacing all the missing or damaged parts of the three systems, re-operating the systems according to the instructions of the ICRC. engineer. </t>
  </si>
  <si>
    <t xml:space="preserve">Supplying materials and installing generator (Perkins type-AC 400-3 phases-50 Hz) of 250 K.V.A capacity with following specifications:
Engine: 
1. Perkins heavy duty diesel engine. 
2. Four cycle, water cooled, turbo charged. 3. Electronic governor control system. 
4. Direct injection fuel system. 
5. 6 valves per cylinder. 
6. Industrial capacity and steel below. 
7. cooling radiator and fan. canopy.
Alternator: 
1.Burshless, single bearing system, 4 poles. 
2. Self-exciting and self-regulating. 
3. Solid state Automatic voltage regulator. 
</t>
  </si>
  <si>
    <t>Supplying materials, fixing and extending electrical cable of size 4x95 mm2 to connect the generator with the main board of the project and with the main source of the electrical grid line.</t>
  </si>
  <si>
    <t>Supply and install steel storage tank for the fuel of the generator with capacity 3000 liter, the plate should be gage 16, the price includes painting with oil paint and constructing concrete base from solid blocks with height of 1 m and connecting the tank to the generator.</t>
  </si>
  <si>
    <t>Supplying materials and laying PE pipes 4'' to connect the network of Qhara village with the main pipeline of the project, the work includes the excavation of trench for laying the pipes, laying and fixing the pipes, the connections with the main pipeline and the network of the Qahara village, backfilling with clean soil, the work will include all the valves and fittings needed to complete the work and according to the ICRC engineer.</t>
  </si>
  <si>
    <t>Construction operators room, W.C, Alum &amp; chlorine rooms</t>
  </si>
  <si>
    <t>Leveling the ground &amp; planning according to drawings</t>
  </si>
  <si>
    <t>M²</t>
  </si>
  <si>
    <t>Plastering by cement mortar ,inside &amp; outside with good smoothing then paint, by paint lite (Turkish) 3- layers</t>
  </si>
  <si>
    <t>Supply &amp; install ceramic tiles for walls of W.C &amp; its corridor ,</t>
  </si>
  <si>
    <t>Supply &amp; install PVC doors 2.4*1m  good quality</t>
  </si>
  <si>
    <t>Supply &amp; install PVC windows 2*1.2 good quality with 4mm glasses</t>
  </si>
  <si>
    <t>Supply &amp; install PVC window 0.5*0.5 m movable with 6" ventilator good, quality &amp; 6mm glass</t>
  </si>
  <si>
    <t>Casting the floor using concrete C25 with good smoothing and 15 cm thickness, the work includes coating the floor with mosaic tiles 40*40 cm with the grinder and filling the joints with cement.</t>
  </si>
  <si>
    <t>Supply &amp; install water tank 1m3 1.2mm with float valve &amp; 3/4" PVC pipe to water supply .</t>
  </si>
  <si>
    <t>Supply &amp; install water tapes with its connections ( steel type)</t>
  </si>
  <si>
    <t>Supply &amp; install eastern WC seat ceramic type with 4" gully &amp; 4" pipe to the S.T. through M.H. 40*40cm, flash &amp; accessories</t>
  </si>
  <si>
    <t>Septic Tank: Construction of septic tank of size (3x3x2) m. All inclusive excavation, crushed stone, plain concrete, walls from solid concrete blocks 15x20x40 cm, all with cement mortar, plastering, reinforced concrete, three cast-iron covers each (60x60) cm with frame, shuttering, etc. with all necessary work according to the attached details. The price includes installation of ventilation galvanized pipe size 3" – 5 meter high passing through the nearest fence with the elbow of screened cup at the top to be properly fixed.</t>
  </si>
  <si>
    <r>
      <rPr>
        <b/>
        <sz val="11"/>
        <rFont val="Arial"/>
        <family val="2"/>
      </rPr>
      <t>Electrical works</t>
    </r>
    <r>
      <rPr>
        <sz val="11"/>
        <rFont val="Arial"/>
        <family val="2"/>
      </rPr>
      <t>: Supply &amp; install electrical lights &amp; sockets points using wires 2*1.5&amp; 2*2.5mm</t>
    </r>
  </si>
  <si>
    <t>a- Water Proof florescent 40 w good quality</t>
  </si>
  <si>
    <t>b- Water Proof fitting with 25 w bulb</t>
  </si>
  <si>
    <t>d- Secondary distribution boards S.D.B 24 lines with main circuit 100 Amp.</t>
  </si>
  <si>
    <t>Supply &amp; install cable 2*10mm for main supply</t>
  </si>
  <si>
    <t>Supply, install, and connect AC split unit (indoor, 2 tons, 18’000 BTU/hr, cooling and heating, type general Max or equivalent type available in the local market), the works includes all the fittings, base for the compressor and the labors to do the opening for the units inside the walls of the cells. requirements cables and circuits breaker needed to complete the work. The electrical connections of the AC split units should be from outside the building.</t>
  </si>
  <si>
    <t>Supply &amp; install  electrical heater boiler 120 lt ,3000 W good quality with all the fittings, pipes and valves needed.</t>
  </si>
  <si>
    <t>LS</t>
  </si>
  <si>
    <t xml:space="preserve">Supplying materials and building the damaged part of the fence 20 m length and 2.4 m height with concrete block and cement mortar, the work includes foundation of reinforced concrete (30 cm depth, 60 cm width) with 6 no. of 12 mm bar and 10 mm stirrups at 25 cm, with the excavation.
The work includes as well plastering withe cement mortar and painting with emulsion paint, making expansion joints each 6 m.  </t>
  </si>
  <si>
    <t>Sub-total B.1</t>
  </si>
  <si>
    <t>Sub-Total B.2</t>
  </si>
  <si>
    <t>B.1</t>
  </si>
  <si>
    <t>Rehabilitation of the compact unit</t>
  </si>
  <si>
    <t>B.1.1</t>
  </si>
  <si>
    <t>B.1.2</t>
  </si>
  <si>
    <t>B.1.3</t>
  </si>
  <si>
    <t>B.1.4</t>
  </si>
  <si>
    <t>B.1.5</t>
  </si>
  <si>
    <t>B.1.6</t>
  </si>
  <si>
    <t>B.1.7</t>
  </si>
  <si>
    <t>B.1.8</t>
  </si>
  <si>
    <t>B.1.9</t>
  </si>
  <si>
    <t>B.2</t>
  </si>
  <si>
    <t>B.2.1</t>
  </si>
  <si>
    <t>B.2.2</t>
  </si>
  <si>
    <t>B.2.3</t>
  </si>
  <si>
    <t>B.2.4</t>
  </si>
  <si>
    <t>B.2.5</t>
  </si>
  <si>
    <t>B.2.6</t>
  </si>
  <si>
    <t>B.2.7</t>
  </si>
  <si>
    <t>B.2.8</t>
  </si>
  <si>
    <t>B.2.9</t>
  </si>
  <si>
    <t>B.2.10</t>
  </si>
  <si>
    <t>B.2.11</t>
  </si>
  <si>
    <t>B.2.12</t>
  </si>
  <si>
    <t>B.2.13</t>
  </si>
  <si>
    <t>B.2.14</t>
  </si>
  <si>
    <t>B.2.15</t>
  </si>
  <si>
    <t>B.2.16</t>
  </si>
  <si>
    <t>B.2.17</t>
  </si>
  <si>
    <t>B.2.18</t>
  </si>
  <si>
    <t>B.2.19</t>
  </si>
  <si>
    <t>B.2.20</t>
  </si>
  <si>
    <t>B.2.21</t>
  </si>
  <si>
    <t>B.2.22</t>
  </si>
  <si>
    <t>B.2.23</t>
  </si>
  <si>
    <t>B.2.24</t>
  </si>
  <si>
    <t>B.2.25</t>
  </si>
  <si>
    <t>B.2.26</t>
  </si>
  <si>
    <r>
      <rPr>
        <b/>
        <sz val="11"/>
        <rFont val="Arial"/>
        <family val="2"/>
      </rPr>
      <t>Low lift pumps</t>
    </r>
    <r>
      <rPr>
        <sz val="11"/>
        <rFont val="Arial"/>
        <family val="2"/>
      </rPr>
      <t xml:space="preserve">:- Providing the required equipment, labor and tools for installing and operating  brand new set submersible pumps (the pumps should be for river raw water,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sets (1 duty + 1 standby, Electrical Motor and suitable Starter). 
The specification of the Pump:
Electrical motor, 380 VAC Y/D, 50 Hz.
Q = 200 M³/hr &amp;  H = 40 m, RPM=1450. 
Turbidity: should not be less than 200 NTU.
Shaft: stainless steel.
The pumps should be installed in the collecting chamber of the low lift station.
Work &amp; Price include; supplying and installing suitable new (integrated control panel of ABB components or equivalent) inside the station, with all required &amp; related electro-mechanical connections as standard to achieve neat performance.                                
</t>
    </r>
  </si>
  <si>
    <t>A.1</t>
  </si>
  <si>
    <t>Rehabilitation of the Low lift unit</t>
  </si>
  <si>
    <t>A.2</t>
  </si>
  <si>
    <t>A.2.1</t>
  </si>
  <si>
    <t>A.2.2</t>
  </si>
  <si>
    <t>A.2.3</t>
  </si>
  <si>
    <t>A.2.5</t>
  </si>
  <si>
    <t>A.2.6</t>
  </si>
  <si>
    <t>A.2.7</t>
  </si>
  <si>
    <t>A.2.8</t>
  </si>
  <si>
    <t>A.2.9</t>
  </si>
  <si>
    <t>A.2.10</t>
  </si>
  <si>
    <t>A.2.11</t>
  </si>
  <si>
    <t>A.2.12</t>
  </si>
  <si>
    <t>A.2.13</t>
  </si>
  <si>
    <t>A.2.14</t>
  </si>
  <si>
    <t>A.2.15</t>
  </si>
  <si>
    <t>A.2.16</t>
  </si>
  <si>
    <t>A.2.17</t>
  </si>
  <si>
    <t>A.2.18</t>
  </si>
  <si>
    <t>A.2.19</t>
  </si>
  <si>
    <r>
      <t>External Illumination</t>
    </r>
    <r>
      <rPr>
        <sz val="11"/>
        <rFont val="Arial"/>
        <family val="2"/>
      </rPr>
      <t>: - Providing, installing and operating lighting system (projectors 400 watt of sodium tv type with steel columns/poles 1.5" dia) with starters, cables, photo cells, switch boards and connecting them with power source.</t>
    </r>
  </si>
  <si>
    <t>B.1.10</t>
  </si>
  <si>
    <t xml:space="preserve">Supplying materials and preparing the location of the generator.
The work includes the followings:
 1. Casting the foundation of the shed with reinforced concrete 1:2:4 ratio and 20 cm thickness. 
2. Excavating for the foundation of the columns of the shed with the dimensions 50x50x50 cm.
3. Supply material and fixing square section pipes 8 cm size of length 5 m as columns for the shed, the end of the columns should be welded by plate of 40x40 cm and thickness 4mm.
4. Supply material and fix ribbed sheet plates of dimension 1x6m and gage 18, the plates should be fixed by bolts with the angle section beams. 
 </t>
  </si>
  <si>
    <t>Casting foundation 50*40cm using reinforcement concrete C25, 6 steel bars 5/8" c/c and stirrup 3/8" 20 cm, with all necessaries for work with back filling &amp; compacting</t>
  </si>
  <si>
    <t>Building the walls with concrete block and cement mortar for 3 m height</t>
  </si>
  <si>
    <t>Casting the roof and the lentils over the windows, doors and the walls using C25 concrete Rcc two layers 12 mm bars, with all work demands &amp; well curing.</t>
  </si>
  <si>
    <t>Supplying materials and installing metallic sliding door of dimensions 3x2 m with plate gage 18 and one face for the entrance of the project, including painting with anti corrosion paint and oil paint, with suitable lock according to the engineer instructions and the attached drawings.</t>
  </si>
  <si>
    <t>Supply &amp; install wash basin ceramic 40*60cm complete with mixer, piping ,valves, fixing ----etc.</t>
  </si>
  <si>
    <t>c-Ceiling fan good quality with all accessories.</t>
  </si>
  <si>
    <t>The work should includes dismantling the old pumps and replacing the new, the starters should be fixed at the site of the compact unit and not at the low lift site. In additional to implement and fix a crane of 2 tons at the intake structure with metallic structure needed according to the the instructions of ICRC eng.</t>
  </si>
  <si>
    <r>
      <rPr>
        <b/>
        <sz val="11"/>
        <rFont val="Arial"/>
        <family val="2"/>
      </rPr>
      <t>Pressure Filters</t>
    </r>
    <r>
      <rPr>
        <sz val="11"/>
        <rFont val="Arial"/>
        <family val="2"/>
      </rPr>
      <t>: Supplying materials and technicians &amp; overhauling, repairing of the existing pressure sand filters horizontal type, rated flow (14m3/m2/h) diam 2.6m, length 6 m (dish/dish), dish end, the shell thickness 10 mm, end dish 12 mm and nozzles plate (baffle)14mm, carbon steel (ST-37) made, the work includes fixing and replacing any damaged parts and repaint by epoxy paint from inside and oil paint from outside, supplying of HDPE nozzles, 55 nozzles per square meter of the baffle if needed, pressure gauges 10 bar.
Checking the nozzles plate and to be replaced if it is damaged with supporting it from bottom.
Supplying and lying-in media materials consists of different layers according to the Standard.
1-Coarse grade (9.5-13)mm.
 2-Medium grade (6.5-9.5)mm.
3-Fine grade (2.5-6.5)mm. 
The price also includes replace the damaged electrical valves by new automatic and manual valves, replacing the casket of the inspections manholes, drain, pipes and all fittings &amp; civil works needed, to be tested according to required technical specifications and instructions of ICRC engineer.</t>
    </r>
  </si>
  <si>
    <r>
      <rPr>
        <b/>
        <sz val="11"/>
        <rFont val="Arial"/>
        <family val="2"/>
      </rPr>
      <t>Feeding Pumps for pressure Filter System:</t>
    </r>
    <r>
      <rPr>
        <sz val="11"/>
        <rFont val="Arial"/>
        <family val="2"/>
      </rPr>
      <t xml:space="preserve"> Supplying, installing and testing the two pumps and repairing them, the work includes, replacing the ball-bearings, the fexable joints and the soft packing, any connections needed to re-operate the pumps properly.                                </t>
    </r>
  </si>
  <si>
    <t>Supplying and installing new brand cast iron check valve DN 150, PN16, for the pressure filters, working temperature (-10 to + 110),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</si>
  <si>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r>
      <t>Chlorine System (powder chlorine) : -</t>
    </r>
    <r>
      <rPr>
        <sz val="11"/>
        <rFont val="Arial"/>
        <family val="2"/>
      </rPr>
      <t xml:space="preserve">
a. Chlorine Feed Pump
Quantity : 2(1 duty 1 standby)
Max. Output Capacity : 100 lt/h
b. Chlorine Tank
Quantity : 1
Material : Polyethylene
Capacity : 1000 liters
Inlet / Outlet Connections : 15 mm (1/2")
The work includes all required equipment's, fittings and all other necessary works.</t>
    </r>
  </si>
  <si>
    <t xml:space="preserve">Alum Feed System (Flocculation with agitator)
a. Aluminum Sulphate Preparation Tank
Quantity : 1
Material : Polyethylene
Capacity : 1000 liters
Inlet / Outlet Connections : 15 mm (1/2")
b. Aluminum Sulphate Preparation Tank’s Mixer
Quantity : 1
Type : Fast Mixer
Period : 350 period/min.
Power : 0,75 KW
Mixer : Stainless Steel
C. Chemical Feed Pump:  
Unit : 1 duty 
Max. Output Capacity : 100 lt/h
</t>
  </si>
  <si>
    <r>
      <rPr>
        <b/>
        <sz val="11"/>
        <rFont val="Arial"/>
        <family val="2"/>
      </rPr>
      <t>Main Control Panel</t>
    </r>
    <r>
      <rPr>
        <sz val="11"/>
        <rFont val="Arial"/>
        <family val="2"/>
      </rPr>
      <t xml:space="preserve">: - for the filter pumps, low lift pumps and other parts of the CU: -
Supplying, assembling and testing new control panel for all the electrical connections of the low lift and feeding filter pumps, alum mixer, chlorine mixer, and the mixer motors of the sedimentation tanks and the lighting system, the price includes all the cables needed and the installation of the followings: -
- Bas Bar 1000 A complete set.
- Digital gages multi readings.
- One main circuit breaker 600 AM for incoming supply with full protection, three ammeter, current transformer, volt meter with selector switch, indicating lamps, phase failure protection. 
- Four MCB 250 Am for each electrical motor of the low lift pumps and the feeding filter pumps. 
- Four CB 60 Am for the Alum, Chlorine systems, lighting and the motors of the settling tanks. Relays and level sensors required for the process operation and protection. Three phase socket outlet on the side of the board. All push buttons, selector switches..etc.. Electrical components suitable for 380 V, 3 phase, 50 Hz, outdoors. The work also includes providing and installing all required fittings, electrical cables and all other requirements.
The work includes all required cables (color coded and numbered cabling), fittings, accessories. making complete anti lighting system by using cupper bars/wire of 50 mm with all connections to the plant from inside &amp; outside, electrical connection with the existing power supply source in the area and all other necessary works to put all the plant equipment's in full operation capacity.                 </t>
    </r>
  </si>
  <si>
    <t>Supplying and fixing cable size (4x50) mm² to connect the  low lift pumps to the their starters and the main control panel, the laying of the cable should be according to the ICRC Eng. Instructions.</t>
  </si>
  <si>
    <r>
      <rPr>
        <b/>
        <sz val="11"/>
        <rFont val="Arial"/>
        <family val="2"/>
      </rPr>
      <t>Repairing the Pressed steel Panel storage Tank 200 m</t>
    </r>
    <r>
      <rPr>
        <sz val="11"/>
        <rFont val="Arial"/>
        <family val="2"/>
      </rPr>
      <t xml:space="preserve">³:
Providing, and testing to repair the existing water tank of pressed steel panel type water tank/Hot Press Sectional with external bracing. The work includes replacing the damaged steel panels 1.22x1.22 m thickness 5 mm and replacing the rubber sealant for the joints between the panels with all the bolts nuts and washers needed all these fittings should be suitable for drinking water, the work will includes checking the inside steel supports and plates of the corners and should be replaced if they are damaged according to the instructions of the ICRC engineer. The work includes as well replacing the damaged outlet, inlet overflow GI pipes.  </t>
    </r>
  </si>
  <si>
    <t>Repairing the electrical generator 250 KVA Perkins:
Providing material and testing the generator 250 KVA Perkins type, the work includes the following:
Checking the engine and replacing the missing parts.
Checking the alternator and replacing all the missing parts.
Re-operating the generator and repairing or replacing any other needed parts of the generator.  
Repairing the metallic shed of the generator.</t>
  </si>
  <si>
    <r>
      <rPr>
        <b/>
        <sz val="11"/>
        <rFont val="Arial"/>
        <family val="2"/>
      </rPr>
      <t>Pressure Filters</t>
    </r>
    <r>
      <rPr>
        <sz val="11"/>
        <rFont val="Arial"/>
        <family val="2"/>
      </rPr>
      <t xml:space="preserve">: Supplying materials and technicians &amp; overhauling, repairing of the existing pressure sand filters horizontal type, the work includes replacing or repairing the damaged electrical valves by new automatic and manual valves, replacing the casket of the inspections manholes, drain, pipes and all fittings, to be tested according to required technical specifications and instructions of ICRC engineer., checking the nozzles and to be replaced if are damaged. 
</t>
    </r>
  </si>
  <si>
    <t xml:space="preserve">Supplying materials and man power to repair the electrical system of the CU, the work includes repairing the starters of the pumps, the main board of the project, replacing all the damaged electrical parts of the electrical components, replacing all the damaged cables, circuits and other electrical fittings. </t>
  </si>
  <si>
    <t>Supplying and installing new brand cast iron gate valve DN 250, PN16, for the suction side of all the pressure filters, working temperature (-10 to + 110), hand weel type, stem should be stainless-steel, wedge should be ductile iron+rubber coated, casket EPDM-  NBR (Ethylene propene, Nitrile, Fluorine (Viton)), western origin, flange type, with all bolts and nuts. The work includes providing any fittings required or any pipe modification and paint all with Jotun paint.</t>
  </si>
  <si>
    <t>Supplying and installing new brand cast iron gate valve DN 200, PN16, for the delivery side of all the pressure filters, working temperature (-10 to + 110), hand weel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</si>
  <si>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Supplying and installing new brand cast iron gate valve DN 250, PN16, working temperature (-10 to + 110), hand weel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</si>
  <si>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Supplying and installing new brand cast iron check valve DN 250, PN16, working temperature (-10 to + 110), hand weel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</si>
  <si>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06 - March - 2016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</si>
</sst>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f_r_._-;\-* #,##0.00\ _f_r_._-;_-* &quot;-&quot;??\ _f_r_._-;_-@_-"/>
    <numFmt numFmtId="164" formatCode="_(* #,##0.00_);_(* \(#,##0.00\);_(* &quot;-&quot;??_);_(@_)"/>
    <numFmt numFmtId="165" formatCode="dd/mm/yy;@"/>
  </numFmts>
  <fonts count="17" x14ac:knownFonts="1">
    <font>
      <sz val="11"/>
      <color theme="1"/>
      <name val="Calibri"/>
      <family val="2"/>
      <scheme val="minor"/>
    </font>
    <font>
      <sz val="10"/>
      <name val="Arial"/>
      <family val="2"/>
    </font>
    <font>
      <sz val="12"/>
      <name val="Arial"/>
      <family val="2"/>
    </font>
    <font>
      <sz val="10"/>
      <name val="Arial"/>
      <family val="2"/>
    </font>
    <font>
      <b/>
      <sz val="12"/>
      <name val="Arial"/>
      <family val="2"/>
    </font>
    <font>
      <sz val="14"/>
      <name val="Arial"/>
      <family val="2"/>
    </font>
    <font>
      <sz val="11"/>
      <name val="Arial"/>
      <family val="2"/>
    </font>
    <font>
      <b/>
      <sz val="11"/>
      <name val="Arial"/>
      <family val="2"/>
    </font>
    <font>
      <b/>
      <sz val="14"/>
      <name val="Arial"/>
      <family val="2"/>
    </font>
    <font>
      <b/>
      <sz val="20"/>
      <color indexed="8"/>
      <name val="Arial"/>
      <family val="2"/>
    </font>
    <font>
      <b/>
      <sz val="16"/>
      <color indexed="8"/>
      <name val="Arial"/>
      <family val="2"/>
    </font>
    <font>
      <b/>
      <sz val="16"/>
      <color indexed="12"/>
      <name val="Arial"/>
      <family val="2"/>
    </font>
    <font>
      <sz val="16"/>
      <color indexed="12"/>
      <name val="Arial"/>
      <family val="2"/>
    </font>
    <font>
      <sz val="10"/>
      <color indexed="8"/>
      <name val="Arial"/>
      <family val="2"/>
    </font>
    <font>
      <sz val="11"/>
      <color theme="1"/>
      <name val="Calibri"/>
      <family val="2"/>
      <scheme val="minor"/>
    </font>
    <font>
      <vertAlign val="superscript"/>
      <sz val="11"/>
      <name val="Arial"/>
      <family val="2"/>
    </font>
    <font>
      <sz val="11"/>
      <color theme="1"/>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399975585192419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s>
  <cellStyleXfs count="6">
    <xf numFmtId="0" fontId="0" fillId="0" borderId="0"/>
    <xf numFmtId="0" fontId="1" fillId="0" borderId="0"/>
    <xf numFmtId="0" fontId="3" fillId="0" borderId="0"/>
    <xf numFmtId="164" fontId="14" fillId="0" borderId="0" applyFont="0" applyFill="0" applyBorder="0" applyAlignment="0" applyProtection="0"/>
    <xf numFmtId="0" fontId="1" fillId="0" borderId="0"/>
    <xf numFmtId="43" fontId="14" fillId="0" borderId="0" applyFont="0" applyFill="0" applyBorder="0" applyAlignment="0" applyProtection="0"/>
  </cellStyleXfs>
  <cellXfs count="170">
    <xf numFmtId="0" fontId="0" fillId="0" borderId="0" xfId="0"/>
    <xf numFmtId="0" fontId="6" fillId="0" borderId="1" xfId="2" applyNumberFormat="1" applyFont="1" applyBorder="1" applyAlignment="1">
      <alignment vertical="top" wrapText="1"/>
    </xf>
    <xf numFmtId="0" fontId="6" fillId="0" borderId="1" xfId="2" applyFont="1" applyBorder="1" applyAlignment="1">
      <alignment vertical="top" wrapText="1"/>
    </xf>
    <xf numFmtId="0" fontId="6" fillId="0" borderId="0" xfId="2" applyFont="1" applyBorder="1" applyAlignment="1">
      <alignment horizontal="center" vertical="center" wrapText="1"/>
    </xf>
    <xf numFmtId="3" fontId="6" fillId="0" borderId="0" xfId="2" applyNumberFormat="1" applyFont="1" applyBorder="1" applyAlignment="1">
      <alignment horizontal="center" vertical="center" wrapText="1"/>
    </xf>
    <xf numFmtId="3" fontId="6" fillId="0" borderId="0" xfId="2" applyNumberFormat="1" applyFont="1" applyFill="1" applyBorder="1" applyAlignment="1">
      <alignment horizontal="center" vertical="center" wrapText="1"/>
    </xf>
    <xf numFmtId="0" fontId="6" fillId="0" borderId="0" xfId="2" applyNumberFormat="1" applyFont="1" applyBorder="1" applyAlignment="1">
      <alignment horizontal="center" vertical="center" wrapText="1"/>
    </xf>
    <xf numFmtId="0" fontId="6" fillId="0" borderId="0" xfId="2" applyNumberFormat="1" applyFont="1" applyBorder="1" applyAlignment="1">
      <alignment vertical="top" wrapText="1"/>
    </xf>
    <xf numFmtId="0" fontId="4" fillId="2" borderId="2" xfId="2" applyFont="1" applyFill="1" applyBorder="1" applyAlignment="1">
      <alignment horizontal="center" vertical="top" wrapText="1"/>
    </xf>
    <xf numFmtId="0" fontId="4" fillId="2" borderId="3" xfId="2" applyFont="1" applyFill="1" applyBorder="1" applyAlignment="1">
      <alignment horizontal="center" vertical="top" wrapText="1"/>
    </xf>
    <xf numFmtId="0" fontId="2" fillId="2" borderId="3" xfId="2" applyFont="1" applyFill="1" applyBorder="1" applyAlignment="1">
      <alignment vertical="top" wrapText="1"/>
    </xf>
    <xf numFmtId="0" fontId="4" fillId="0" borderId="5" xfId="2" applyFont="1" applyBorder="1" applyAlignment="1">
      <alignment horizontal="center" vertical="top" wrapText="1"/>
    </xf>
    <xf numFmtId="3" fontId="7" fillId="0" borderId="1" xfId="2" applyNumberFormat="1" applyFont="1" applyFill="1" applyBorder="1" applyAlignment="1">
      <alignment horizontal="right" vertical="top" wrapText="1"/>
    </xf>
    <xf numFmtId="3" fontId="4" fillId="0" borderId="6" xfId="2" applyNumberFormat="1" applyFont="1" applyBorder="1" applyAlignment="1">
      <alignment horizontal="center" vertical="center" wrapText="1"/>
    </xf>
    <xf numFmtId="3" fontId="4" fillId="6" borderId="6" xfId="2" applyNumberFormat="1" applyFont="1" applyFill="1" applyBorder="1" applyAlignment="1">
      <alignment horizontal="center" vertical="center" wrapText="1"/>
    </xf>
    <xf numFmtId="0" fontId="5" fillId="4" borderId="5" xfId="2" applyFont="1" applyFill="1" applyBorder="1" applyAlignment="1">
      <alignment vertical="top" wrapText="1"/>
    </xf>
    <xf numFmtId="0" fontId="4" fillId="4" borderId="1" xfId="2" applyFont="1" applyFill="1" applyBorder="1" applyAlignment="1">
      <alignment horizontal="center" vertical="top" wrapText="1"/>
    </xf>
    <xf numFmtId="0" fontId="5" fillId="4" borderId="1" xfId="2" applyFont="1" applyFill="1" applyBorder="1" applyAlignment="1">
      <alignment vertical="top" wrapText="1"/>
    </xf>
    <xf numFmtId="3" fontId="8" fillId="4" borderId="1" xfId="2" applyNumberFormat="1" applyFont="1" applyFill="1" applyBorder="1" applyAlignment="1">
      <alignment horizontal="left" vertical="top" wrapText="1"/>
    </xf>
    <xf numFmtId="3" fontId="4" fillId="7" borderId="6" xfId="2" applyNumberFormat="1" applyFont="1" applyFill="1" applyBorder="1" applyAlignment="1">
      <alignment horizontal="center" vertical="center" wrapText="1"/>
    </xf>
    <xf numFmtId="0" fontId="2" fillId="0" borderId="5" xfId="2" applyNumberFormat="1" applyFont="1" applyFill="1" applyBorder="1" applyAlignment="1">
      <alignment vertical="top" wrapText="1"/>
    </xf>
    <xf numFmtId="3" fontId="4" fillId="6" borderId="6" xfId="2" applyNumberFormat="1" applyFont="1" applyFill="1" applyBorder="1" applyAlignment="1">
      <alignment horizontal="right" vertical="top" wrapText="1"/>
    </xf>
    <xf numFmtId="0" fontId="5" fillId="0" borderId="5" xfId="2" applyFont="1" applyBorder="1"/>
    <xf numFmtId="0" fontId="5" fillId="0" borderId="1" xfId="2" applyFont="1" applyBorder="1"/>
    <xf numFmtId="3" fontId="5" fillId="0" borderId="6" xfId="2" applyNumberFormat="1" applyFont="1" applyBorder="1"/>
    <xf numFmtId="3" fontId="4" fillId="7" borderId="9" xfId="2" applyNumberFormat="1" applyFont="1" applyFill="1" applyBorder="1" applyAlignment="1">
      <alignment horizontal="center" vertical="center"/>
    </xf>
    <xf numFmtId="0" fontId="6" fillId="0" borderId="11" xfId="2" applyNumberFormat="1" applyFont="1" applyBorder="1" applyAlignment="1">
      <alignment vertical="top" wrapText="1"/>
    </xf>
    <xf numFmtId="0" fontId="6" fillId="0" borderId="10" xfId="2" applyNumberFormat="1" applyFont="1" applyBorder="1" applyAlignment="1">
      <alignment vertical="top" wrapText="1"/>
    </xf>
    <xf numFmtId="0" fontId="6" fillId="0" borderId="11" xfId="2" applyFont="1" applyBorder="1" applyAlignment="1">
      <alignment horizontal="center" vertical="center" wrapText="1"/>
    </xf>
    <xf numFmtId="3" fontId="6" fillId="0" borderId="11" xfId="2" applyNumberFormat="1" applyFont="1" applyBorder="1" applyAlignment="1">
      <alignment horizontal="center" vertical="center" wrapText="1"/>
    </xf>
    <xf numFmtId="3" fontId="6" fillId="0" borderId="11" xfId="2" applyNumberFormat="1" applyFont="1" applyFill="1" applyBorder="1" applyAlignment="1">
      <alignment horizontal="center" vertical="center" wrapText="1"/>
    </xf>
    <xf numFmtId="0" fontId="7" fillId="3" borderId="13" xfId="2" applyFont="1" applyFill="1" applyBorder="1" applyAlignment="1">
      <alignment horizontal="center" vertical="center" wrapText="1"/>
    </xf>
    <xf numFmtId="0" fontId="6" fillId="3" borderId="14" xfId="2" applyFont="1" applyFill="1" applyBorder="1" applyAlignment="1">
      <alignment horizontal="center" vertical="top" wrapText="1"/>
    </xf>
    <xf numFmtId="3" fontId="6" fillId="3" borderId="14" xfId="2" applyNumberFormat="1" applyFont="1" applyFill="1" applyBorder="1" applyAlignment="1">
      <alignment horizontal="right" vertical="top" wrapText="1"/>
    </xf>
    <xf numFmtId="3" fontId="7" fillId="3" borderId="14" xfId="2" applyNumberFormat="1" applyFont="1" applyFill="1" applyBorder="1" applyAlignment="1">
      <alignment wrapText="1"/>
    </xf>
    <xf numFmtId="3" fontId="6" fillId="5" borderId="15" xfId="2" applyNumberFormat="1" applyFont="1" applyFill="1" applyBorder="1" applyAlignment="1">
      <alignment horizontal="right" vertical="top" wrapText="1"/>
    </xf>
    <xf numFmtId="0" fontId="6" fillId="0" borderId="16" xfId="2" applyFont="1" applyFill="1" applyBorder="1" applyAlignment="1">
      <alignment horizontal="center" vertical="center" wrapText="1"/>
    </xf>
    <xf numFmtId="0" fontId="7" fillId="0" borderId="12" xfId="2" applyNumberFormat="1" applyFont="1" applyFill="1" applyBorder="1" applyAlignment="1">
      <alignment vertical="top" wrapText="1"/>
    </xf>
    <xf numFmtId="0" fontId="6" fillId="0" borderId="12" xfId="2" applyFont="1" applyFill="1" applyBorder="1" applyAlignment="1">
      <alignment horizontal="center" vertical="top" wrapText="1"/>
    </xf>
    <xf numFmtId="3" fontId="6" fillId="0" borderId="12" xfId="2" applyNumberFormat="1" applyFont="1" applyFill="1" applyBorder="1" applyAlignment="1">
      <alignment horizontal="right" vertical="top" wrapText="1"/>
    </xf>
    <xf numFmtId="3" fontId="7" fillId="0" borderId="12" xfId="2" applyNumberFormat="1" applyFont="1" applyFill="1" applyBorder="1" applyAlignment="1">
      <alignment wrapText="1"/>
    </xf>
    <xf numFmtId="3" fontId="6" fillId="0" borderId="17" xfId="2" applyNumberFormat="1" applyFont="1" applyBorder="1" applyAlignment="1">
      <alignment horizontal="right" vertical="top" wrapText="1"/>
    </xf>
    <xf numFmtId="0" fontId="6" fillId="8" borderId="13" xfId="2" applyFont="1" applyFill="1" applyBorder="1" applyAlignment="1">
      <alignment horizontal="center" vertical="center" wrapText="1"/>
    </xf>
    <xf numFmtId="0" fontId="7" fillId="8" borderId="14" xfId="2" applyNumberFormat="1" applyFont="1" applyFill="1" applyBorder="1" applyAlignment="1">
      <alignment vertical="top" wrapText="1"/>
    </xf>
    <xf numFmtId="0" fontId="13" fillId="8" borderId="14" xfId="0" applyFont="1" applyFill="1" applyBorder="1" applyAlignment="1" applyProtection="1">
      <alignment horizontal="center" vertical="center" wrapText="1"/>
      <protection locked="0"/>
    </xf>
    <xf numFmtId="3" fontId="6" fillId="8" borderId="14" xfId="2" applyNumberFormat="1" applyFont="1" applyFill="1" applyBorder="1" applyAlignment="1">
      <alignment horizontal="center" vertical="center" wrapText="1"/>
    </xf>
    <xf numFmtId="3" fontId="7" fillId="8" borderId="15" xfId="2" applyNumberFormat="1" applyFont="1" applyFill="1" applyBorder="1" applyAlignment="1">
      <alignment horizontal="center" vertical="center" wrapText="1"/>
    </xf>
    <xf numFmtId="0" fontId="7" fillId="2" borderId="18" xfId="2" applyFont="1" applyFill="1" applyBorder="1" applyAlignment="1">
      <alignment horizontal="center" vertical="top" wrapText="1"/>
    </xf>
    <xf numFmtId="0" fontId="7" fillId="2" borderId="19" xfId="2" applyFont="1" applyFill="1" applyBorder="1" applyAlignment="1">
      <alignment horizontal="center" vertical="top" wrapText="1"/>
    </xf>
    <xf numFmtId="3" fontId="7" fillId="2" borderId="20" xfId="2" applyNumberFormat="1" applyFont="1" applyFill="1" applyBorder="1" applyAlignment="1">
      <alignment horizontal="center" vertical="top" wrapText="1"/>
    </xf>
    <xf numFmtId="0" fontId="7" fillId="3" borderId="21" xfId="2" applyFont="1" applyFill="1" applyBorder="1" applyAlignment="1">
      <alignment horizontal="center" vertical="center" wrapText="1"/>
    </xf>
    <xf numFmtId="0" fontId="7" fillId="3" borderId="14" xfId="2" applyFont="1" applyFill="1" applyBorder="1" applyAlignment="1">
      <alignment horizontal="center" vertical="top" wrapText="1"/>
    </xf>
    <xf numFmtId="3" fontId="7" fillId="5" borderId="22" xfId="2" applyNumberFormat="1" applyFont="1" applyFill="1" applyBorder="1" applyAlignment="1">
      <alignment horizontal="center" vertical="top" wrapText="1"/>
    </xf>
    <xf numFmtId="0" fontId="6" fillId="0" borderId="10" xfId="2" applyFont="1" applyBorder="1" applyAlignment="1">
      <alignment horizontal="center" vertical="center" wrapText="1"/>
    </xf>
    <xf numFmtId="3" fontId="6" fillId="0" borderId="10" xfId="2" applyNumberFormat="1" applyFont="1" applyBorder="1" applyAlignment="1">
      <alignment horizontal="center" vertical="center" wrapText="1"/>
    </xf>
    <xf numFmtId="3" fontId="6" fillId="0" borderId="10" xfId="2" applyNumberFormat="1" applyFont="1" applyFill="1" applyBorder="1" applyAlignment="1">
      <alignment horizontal="center" vertical="center" wrapText="1"/>
    </xf>
    <xf numFmtId="0" fontId="6" fillId="0" borderId="1" xfId="2" applyFont="1" applyBorder="1" applyAlignment="1">
      <alignment horizontal="center" vertical="center" wrapText="1"/>
    </xf>
    <xf numFmtId="3" fontId="6" fillId="0" borderId="1" xfId="2" applyNumberFormat="1" applyFont="1" applyBorder="1" applyAlignment="1">
      <alignment horizontal="center" vertical="center" wrapText="1"/>
    </xf>
    <xf numFmtId="3" fontId="6" fillId="0" borderId="1" xfId="2" applyNumberFormat="1" applyFont="1" applyFill="1" applyBorder="1" applyAlignment="1">
      <alignment horizontal="center" vertical="center" wrapText="1"/>
    </xf>
    <xf numFmtId="0" fontId="7" fillId="3" borderId="14" xfId="2" applyFont="1" applyFill="1" applyBorder="1" applyAlignment="1">
      <alignment horizontal="left" vertical="top" wrapText="1"/>
    </xf>
    <xf numFmtId="3" fontId="7" fillId="5" borderId="15" xfId="2" applyNumberFormat="1" applyFont="1" applyFill="1" applyBorder="1" applyAlignment="1">
      <alignment horizontal="center" vertical="top" wrapText="1"/>
    </xf>
    <xf numFmtId="0" fontId="4" fillId="0" borderId="1" xfId="2" applyFont="1" applyFill="1" applyBorder="1" applyAlignment="1">
      <alignment horizontal="center" vertical="top" wrapText="1"/>
    </xf>
    <xf numFmtId="0" fontId="7" fillId="3" borderId="14" xfId="2" applyFont="1" applyFill="1" applyBorder="1" applyAlignment="1">
      <alignment horizontal="left" vertical="top" wrapText="1"/>
    </xf>
    <xf numFmtId="0" fontId="7" fillId="3" borderId="14" xfId="2" applyNumberFormat="1" applyFont="1" applyFill="1" applyBorder="1" applyAlignment="1">
      <alignment vertical="top" wrapText="1"/>
    </xf>
    <xf numFmtId="0" fontId="7" fillId="0" borderId="1" xfId="0" applyFont="1" applyBorder="1" applyAlignment="1">
      <alignment wrapText="1"/>
    </xf>
    <xf numFmtId="0" fontId="6" fillId="0" borderId="31" xfId="2" applyNumberFormat="1" applyFont="1" applyBorder="1" applyAlignment="1">
      <alignment horizontal="center" vertical="center" wrapText="1"/>
    </xf>
    <xf numFmtId="0" fontId="6" fillId="0" borderId="27" xfId="2" applyNumberFormat="1" applyFont="1" applyBorder="1" applyAlignment="1">
      <alignment horizontal="center" vertical="center" wrapText="1"/>
    </xf>
    <xf numFmtId="0" fontId="6" fillId="0" borderId="32" xfId="2" applyNumberFormat="1" applyFont="1" applyBorder="1" applyAlignment="1">
      <alignment horizontal="center" vertical="center" wrapText="1"/>
    </xf>
    <xf numFmtId="0" fontId="6" fillId="0" borderId="28" xfId="2" applyFont="1" applyBorder="1" applyAlignment="1">
      <alignment horizontal="center" vertical="center" wrapText="1"/>
    </xf>
    <xf numFmtId="3" fontId="6" fillId="0" borderId="28" xfId="2" applyNumberFormat="1" applyFont="1" applyBorder="1" applyAlignment="1">
      <alignment horizontal="center" vertical="center" wrapText="1"/>
    </xf>
    <xf numFmtId="3" fontId="6" fillId="0" borderId="28" xfId="2"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xf numFmtId="3" fontId="6" fillId="0" borderId="24" xfId="4" applyNumberFormat="1" applyFont="1" applyBorder="1" applyAlignment="1">
      <alignment horizontal="center" vertical="center" wrapText="1"/>
    </xf>
    <xf numFmtId="0" fontId="6" fillId="0" borderId="1" xfId="4" applyFont="1" applyBorder="1" applyAlignment="1">
      <alignment horizontal="center" vertical="center" wrapText="1"/>
    </xf>
    <xf numFmtId="3" fontId="6" fillId="0" borderId="1" xfId="4" applyNumberFormat="1" applyFont="1" applyBorder="1" applyAlignment="1">
      <alignment horizontal="center" vertical="center" wrapText="1"/>
    </xf>
    <xf numFmtId="0" fontId="6" fillId="0" borderId="28" xfId="4" applyFont="1" applyBorder="1" applyAlignment="1">
      <alignment horizontal="center" vertical="center" wrapText="1"/>
    </xf>
    <xf numFmtId="3" fontId="6" fillId="0" borderId="28" xfId="4" applyNumberFormat="1" applyFont="1" applyBorder="1" applyAlignment="1">
      <alignment horizontal="center" vertical="center" wrapText="1"/>
    </xf>
    <xf numFmtId="0" fontId="7" fillId="3" borderId="13" xfId="4" applyFont="1" applyFill="1" applyBorder="1" applyAlignment="1">
      <alignment horizontal="center" vertical="center" wrapText="1"/>
    </xf>
    <xf numFmtId="0" fontId="6" fillId="0" borderId="25" xfId="4" applyFont="1" applyBorder="1" applyAlignment="1">
      <alignment horizontal="center" vertical="center" wrapText="1"/>
    </xf>
    <xf numFmtId="0" fontId="6" fillId="0" borderId="1" xfId="4" applyNumberFormat="1" applyFont="1" applyBorder="1" applyAlignment="1">
      <alignment vertical="top" wrapText="1"/>
    </xf>
    <xf numFmtId="3" fontId="6" fillId="0" borderId="1" xfId="4" applyNumberFormat="1" applyFont="1" applyFill="1" applyBorder="1" applyAlignment="1">
      <alignment horizontal="center" vertical="center" wrapText="1"/>
    </xf>
    <xf numFmtId="3" fontId="6" fillId="0" borderId="28" xfId="4" applyNumberFormat="1" applyFont="1" applyFill="1" applyBorder="1" applyAlignment="1">
      <alignment horizontal="center" vertical="center" wrapText="1"/>
    </xf>
    <xf numFmtId="3" fontId="7" fillId="7" borderId="30" xfId="4" applyNumberFormat="1" applyFont="1" applyFill="1" applyBorder="1" applyAlignment="1">
      <alignment horizontal="center" vertical="center" wrapText="1"/>
    </xf>
    <xf numFmtId="0" fontId="6" fillId="4" borderId="13" xfId="4" applyFont="1" applyFill="1" applyBorder="1" applyAlignment="1">
      <alignment horizontal="center" vertical="center" wrapText="1"/>
    </xf>
    <xf numFmtId="0" fontId="6" fillId="0" borderId="1" xfId="0" applyFont="1" applyFill="1" applyBorder="1" applyAlignment="1">
      <alignment vertical="top" wrapText="1"/>
    </xf>
    <xf numFmtId="0" fontId="7" fillId="0" borderId="1" xfId="0" applyNumberFormat="1" applyFont="1" applyBorder="1" applyAlignment="1">
      <alignment vertical="top" wrapText="1"/>
    </xf>
    <xf numFmtId="0" fontId="6" fillId="0" borderId="1" xfId="4" applyFont="1" applyBorder="1" applyAlignment="1">
      <alignment vertical="top" wrapText="1"/>
    </xf>
    <xf numFmtId="0" fontId="6" fillId="6" borderId="27" xfId="0" applyFont="1" applyFill="1" applyBorder="1" applyAlignment="1">
      <alignment vertical="top"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3" fontId="16" fillId="0" borderId="24" xfId="0" applyNumberFormat="1" applyFont="1" applyFill="1" applyBorder="1" applyAlignment="1">
      <alignment horizontal="center" vertical="center" wrapText="1"/>
    </xf>
    <xf numFmtId="0" fontId="6" fillId="0" borderId="11" xfId="0" applyFont="1" applyFill="1" applyBorder="1" applyAlignment="1">
      <alignment vertical="top" wrapText="1"/>
    </xf>
    <xf numFmtId="0" fontId="6" fillId="0" borderId="1" xfId="0" applyFont="1" applyBorder="1" applyAlignment="1">
      <alignment vertical="top" wrapText="1"/>
    </xf>
    <xf numFmtId="3" fontId="6" fillId="0" borderId="24" xfId="5" applyNumberFormat="1" applyFont="1" applyFill="1" applyBorder="1" applyAlignment="1">
      <alignment horizontal="center" vertical="center"/>
    </xf>
    <xf numFmtId="3" fontId="6" fillId="6" borderId="24"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3" fontId="6" fillId="0" borderId="41" xfId="0" applyNumberFormat="1" applyFont="1" applyBorder="1" applyAlignment="1">
      <alignment horizontal="center" vertical="center" wrapText="1"/>
    </xf>
    <xf numFmtId="3" fontId="6" fillId="0" borderId="38" xfId="0" applyNumberFormat="1" applyFont="1" applyBorder="1" applyAlignment="1">
      <alignment horizontal="center" vertical="center"/>
    </xf>
    <xf numFmtId="0" fontId="6" fillId="0" borderId="40" xfId="0" applyFont="1" applyBorder="1" applyAlignment="1">
      <alignment horizontal="center" vertical="center" wrapText="1"/>
    </xf>
    <xf numFmtId="3" fontId="6" fillId="0" borderId="23" xfId="0" applyNumberFormat="1" applyFont="1" applyBorder="1" applyAlignment="1">
      <alignment horizontal="center" vertical="center" wrapText="1"/>
    </xf>
    <xf numFmtId="3" fontId="6" fillId="0" borderId="34" xfId="0" applyNumberFormat="1" applyFont="1" applyBorder="1" applyAlignment="1">
      <alignment horizontal="center" vertical="center"/>
    </xf>
    <xf numFmtId="3" fontId="6" fillId="0" borderId="24" xfId="1" applyNumberFormat="1" applyFont="1" applyBorder="1" applyAlignment="1">
      <alignment horizontal="center" vertical="center"/>
    </xf>
    <xf numFmtId="0" fontId="6" fillId="0" borderId="12" xfId="0" applyFont="1" applyFill="1" applyBorder="1" applyAlignment="1">
      <alignment vertical="top" wrapText="1"/>
    </xf>
    <xf numFmtId="0" fontId="6" fillId="0" borderId="28" xfId="4" applyFont="1" applyBorder="1" applyAlignment="1">
      <alignment vertical="top" wrapText="1"/>
    </xf>
    <xf numFmtId="3" fontId="6" fillId="0" borderId="1" xfId="3" applyNumberFormat="1" applyFont="1" applyFill="1" applyBorder="1" applyAlignment="1">
      <alignment horizontal="center" vertical="center" wrapText="1"/>
    </xf>
    <xf numFmtId="0" fontId="6" fillId="0" borderId="42" xfId="2" applyNumberFormat="1" applyFont="1" applyBorder="1" applyAlignment="1">
      <alignment horizontal="center" vertical="center" wrapText="1"/>
    </xf>
    <xf numFmtId="0" fontId="6" fillId="0" borderId="37" xfId="2" applyNumberFormat="1" applyFont="1" applyBorder="1" applyAlignment="1">
      <alignment horizontal="center" vertical="center" wrapText="1"/>
    </xf>
    <xf numFmtId="0" fontId="6" fillId="6" borderId="31" xfId="4" applyFont="1" applyFill="1" applyBorder="1" applyAlignment="1">
      <alignment horizontal="center" vertical="center" wrapText="1"/>
    </xf>
    <xf numFmtId="0" fontId="6" fillId="0" borderId="25" xfId="0" applyFont="1" applyBorder="1" applyAlignment="1">
      <alignment vertical="top" wrapText="1"/>
    </xf>
    <xf numFmtId="0" fontId="6" fillId="0" borderId="25" xfId="0" applyFont="1" applyFill="1" applyBorder="1" applyAlignment="1">
      <alignment horizontal="center" vertical="center" wrapText="1"/>
    </xf>
    <xf numFmtId="3" fontId="6" fillId="0" borderId="26" xfId="5" applyNumberFormat="1" applyFont="1" applyFill="1" applyBorder="1" applyAlignment="1">
      <alignment horizontal="center" vertical="center"/>
    </xf>
    <xf numFmtId="0" fontId="6" fillId="6" borderId="27" xfId="4" applyFont="1" applyFill="1" applyBorder="1" applyAlignment="1">
      <alignment horizontal="center" vertical="center" wrapText="1"/>
    </xf>
    <xf numFmtId="3" fontId="6" fillId="0" borderId="1" xfId="1" applyNumberFormat="1" applyFont="1" applyBorder="1" applyAlignment="1">
      <alignment horizontal="center" vertical="center" wrapText="1"/>
    </xf>
    <xf numFmtId="0" fontId="6" fillId="6" borderId="1" xfId="0" applyFont="1" applyFill="1" applyBorder="1" applyAlignment="1">
      <alignment vertical="top" wrapText="1"/>
    </xf>
    <xf numFmtId="0" fontId="6" fillId="6" borderId="1" xfId="0" applyFont="1" applyFill="1" applyBorder="1" applyAlignment="1">
      <alignment horizontal="center" vertical="center" wrapText="1"/>
    </xf>
    <xf numFmtId="0" fontId="6" fillId="6" borderId="32" xfId="4" applyFont="1" applyFill="1" applyBorder="1" applyAlignment="1">
      <alignment horizontal="center" vertical="center" wrapText="1"/>
    </xf>
    <xf numFmtId="0" fontId="6" fillId="0" borderId="28" xfId="0" applyFont="1" applyBorder="1" applyAlignment="1">
      <alignment vertical="top" wrapText="1"/>
    </xf>
    <xf numFmtId="0" fontId="6" fillId="0" borderId="28" xfId="0" applyFont="1" applyFill="1" applyBorder="1" applyAlignment="1">
      <alignment horizontal="center" vertical="center" wrapText="1"/>
    </xf>
    <xf numFmtId="3" fontId="6" fillId="0" borderId="38" xfId="5" applyNumberFormat="1" applyFont="1" applyFill="1" applyBorder="1" applyAlignment="1">
      <alignment horizontal="center" vertical="center"/>
    </xf>
    <xf numFmtId="3" fontId="6" fillId="0" borderId="43" xfId="0" applyNumberFormat="1" applyFont="1" applyBorder="1" applyAlignment="1">
      <alignment horizontal="center" vertical="center" wrapText="1"/>
    </xf>
    <xf numFmtId="3" fontId="6" fillId="0" borderId="26" xfId="0" applyNumberFormat="1" applyFont="1" applyBorder="1" applyAlignment="1">
      <alignment horizontal="center" vertical="center" wrapText="1"/>
    </xf>
    <xf numFmtId="0" fontId="6" fillId="0" borderId="25" xfId="2" applyNumberFormat="1" applyFont="1" applyBorder="1" applyAlignment="1">
      <alignment vertical="top" wrapText="1"/>
    </xf>
    <xf numFmtId="0" fontId="6" fillId="0" borderId="25" xfId="2" applyFont="1" applyBorder="1" applyAlignment="1">
      <alignment horizontal="center" vertical="center" wrapText="1"/>
    </xf>
    <xf numFmtId="3" fontId="6" fillId="0" borderId="25" xfId="2" applyNumberFormat="1" applyFont="1" applyBorder="1" applyAlignment="1">
      <alignment horizontal="center" vertical="center" wrapText="1"/>
    </xf>
    <xf numFmtId="3" fontId="6" fillId="0" borderId="24" xfId="0" applyNumberFormat="1" applyFont="1" applyBorder="1" applyAlignment="1">
      <alignment horizontal="center" vertical="center" wrapText="1"/>
    </xf>
    <xf numFmtId="0" fontId="7" fillId="0" borderId="1" xfId="2" applyFont="1" applyBorder="1" applyAlignment="1">
      <alignment vertical="top" wrapText="1"/>
    </xf>
    <xf numFmtId="3" fontId="6" fillId="0" borderId="38"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7" fillId="0" borderId="1" xfId="4" applyNumberFormat="1" applyFont="1" applyBorder="1" applyAlignment="1">
      <alignment vertical="top" wrapText="1"/>
    </xf>
    <xf numFmtId="3" fontId="6" fillId="0" borderId="24" xfId="0" applyNumberFormat="1" applyFont="1" applyBorder="1" applyAlignment="1">
      <alignment horizontal="center" vertical="center"/>
    </xf>
    <xf numFmtId="0" fontId="6" fillId="0" borderId="31" xfId="2" applyFont="1" applyBorder="1" applyAlignment="1">
      <alignment horizontal="center" vertical="center" wrapText="1"/>
    </xf>
    <xf numFmtId="0" fontId="6" fillId="0" borderId="25" xfId="2" applyFont="1" applyBorder="1" applyAlignment="1">
      <alignment vertical="top" wrapText="1"/>
    </xf>
    <xf numFmtId="3" fontId="6" fillId="0" borderId="25" xfId="2" applyNumberFormat="1" applyFont="1" applyFill="1" applyBorder="1" applyAlignment="1">
      <alignment horizontal="center" vertical="center" wrapText="1"/>
    </xf>
    <xf numFmtId="0" fontId="6" fillId="0" borderId="27" xfId="2" applyFont="1" applyBorder="1" applyAlignment="1">
      <alignment horizontal="center" vertical="center" wrapText="1"/>
    </xf>
    <xf numFmtId="0" fontId="6" fillId="0" borderId="32" xfId="2" applyFont="1" applyBorder="1" applyAlignment="1">
      <alignment horizontal="center" vertical="center" wrapText="1"/>
    </xf>
    <xf numFmtId="0" fontId="6" fillId="0" borderId="28" xfId="2" applyFont="1" applyBorder="1" applyAlignment="1">
      <alignment vertical="top" wrapText="1"/>
    </xf>
    <xf numFmtId="0" fontId="6" fillId="0" borderId="36" xfId="2" applyFont="1" applyBorder="1" applyAlignment="1">
      <alignment horizontal="center" vertical="center" wrapText="1"/>
    </xf>
    <xf numFmtId="0" fontId="6" fillId="0" borderId="11" xfId="2" applyFont="1" applyBorder="1" applyAlignment="1">
      <alignment vertical="top" wrapText="1"/>
    </xf>
    <xf numFmtId="3" fontId="6" fillId="0" borderId="35" xfId="0" applyNumberFormat="1" applyFont="1" applyBorder="1" applyAlignment="1">
      <alignment horizontal="center" vertical="center" wrapText="1"/>
    </xf>
    <xf numFmtId="3" fontId="6" fillId="0" borderId="46" xfId="0" applyNumberFormat="1" applyFont="1" applyBorder="1" applyAlignment="1">
      <alignment horizontal="center" vertical="center" wrapText="1"/>
    </xf>
    <xf numFmtId="0" fontId="7" fillId="3" borderId="14" xfId="2" applyFont="1" applyFill="1" applyBorder="1" applyAlignment="1">
      <alignment horizontal="left" vertical="top" wrapText="1"/>
    </xf>
    <xf numFmtId="0" fontId="7" fillId="3" borderId="33" xfId="4" applyNumberFormat="1" applyFont="1" applyFill="1" applyBorder="1" applyAlignment="1">
      <alignment horizontal="left" vertical="center" wrapText="1"/>
    </xf>
    <xf numFmtId="0" fontId="7" fillId="3" borderId="29" xfId="4" applyNumberFormat="1" applyFont="1" applyFill="1" applyBorder="1" applyAlignment="1">
      <alignment horizontal="left" vertical="center" wrapText="1"/>
    </xf>
    <xf numFmtId="0" fontId="7" fillId="3" borderId="30" xfId="4" applyNumberFormat="1" applyFont="1" applyFill="1" applyBorder="1" applyAlignment="1">
      <alignment horizontal="left" vertical="center" wrapText="1"/>
    </xf>
    <xf numFmtId="0" fontId="7" fillId="4" borderId="33" xfId="4" applyFont="1" applyFill="1" applyBorder="1" applyAlignment="1">
      <alignment horizontal="left" vertical="center" wrapText="1"/>
    </xf>
    <xf numFmtId="0" fontId="7" fillId="4" borderId="29" xfId="4" applyFont="1" applyFill="1" applyBorder="1" applyAlignment="1">
      <alignment horizontal="left" vertical="center" wrapText="1"/>
    </xf>
    <xf numFmtId="0" fontId="7" fillId="4" borderId="39" xfId="4" applyFont="1" applyFill="1" applyBorder="1" applyAlignment="1">
      <alignment horizontal="left" vertical="center" wrapText="1"/>
    </xf>
    <xf numFmtId="0" fontId="4" fillId="0" borderId="44" xfId="2" applyFont="1" applyFill="1" applyBorder="1" applyAlignment="1">
      <alignment horizontal="center" vertical="top" wrapText="1"/>
    </xf>
    <xf numFmtId="0" fontId="0" fillId="0" borderId="45" xfId="0" applyBorder="1" applyAlignment="1">
      <alignment horizontal="center" vertical="top" wrapText="1"/>
    </xf>
    <xf numFmtId="0" fontId="0" fillId="0" borderId="41" xfId="0" applyBorder="1" applyAlignment="1">
      <alignment horizontal="center" vertical="top" wrapText="1"/>
    </xf>
    <xf numFmtId="0" fontId="4" fillId="7" borderId="8" xfId="2" applyFont="1" applyFill="1" applyBorder="1" applyAlignment="1">
      <alignment horizontal="center" vertical="center"/>
    </xf>
    <xf numFmtId="0" fontId="4" fillId="7" borderId="7" xfId="2" applyFont="1" applyFill="1" applyBorder="1" applyAlignment="1">
      <alignment horizontal="center" vertical="center" wrapText="1"/>
    </xf>
    <xf numFmtId="0" fontId="4" fillId="7" borderId="8" xfId="2" applyFont="1" applyFill="1" applyBorder="1" applyAlignment="1">
      <alignment horizontal="center" vertical="center" wrapText="1"/>
    </xf>
    <xf numFmtId="0" fontId="4" fillId="2" borderId="3" xfId="2" applyFont="1" applyFill="1" applyBorder="1" applyAlignment="1">
      <alignment horizontal="center" vertical="top" wrapText="1"/>
    </xf>
    <xf numFmtId="0" fontId="4" fillId="2" borderId="4" xfId="2" applyFont="1" applyFill="1" applyBorder="1" applyAlignment="1">
      <alignment horizontal="center" vertical="top" wrapText="1"/>
    </xf>
    <xf numFmtId="0" fontId="4" fillId="0" borderId="1" xfId="2" applyFont="1" applyFill="1" applyBorder="1" applyAlignment="1">
      <alignment horizontal="center" vertical="top" wrapText="1"/>
    </xf>
    <xf numFmtId="0" fontId="4" fillId="0" borderId="1" xfId="2" applyNumberFormat="1" applyFont="1" applyBorder="1" applyAlignment="1">
      <alignment horizontal="center" vertical="top" wrapText="1"/>
    </xf>
    <xf numFmtId="0" fontId="4" fillId="0" borderId="1" xfId="2" applyFont="1" applyBorder="1" applyAlignment="1">
      <alignment horizontal="center" vertical="top" wrapText="1"/>
    </xf>
    <xf numFmtId="0" fontId="4" fillId="0" borderId="1" xfId="2" applyFont="1" applyFill="1" applyBorder="1" applyAlignment="1">
      <alignment vertical="top" wrapText="1"/>
    </xf>
    <xf numFmtId="0" fontId="2" fillId="0" borderId="0" xfId="1" applyFont="1" applyAlignment="1">
      <alignment wrapText="1"/>
    </xf>
    <xf numFmtId="0" fontId="0" fillId="0" borderId="0" xfId="0" applyAlignment="1">
      <alignment wrapText="1"/>
    </xf>
    <xf numFmtId="0" fontId="11"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xf>
    <xf numFmtId="165" fontId="12" fillId="0" borderId="0" xfId="0" applyNumberFormat="1" applyFont="1" applyAlignment="1" applyProtection="1">
      <alignment horizontal="center" vertical="center" wrapText="1"/>
      <protection locked="0"/>
    </xf>
    <xf numFmtId="0" fontId="10" fillId="0" borderId="0" xfId="0" applyFont="1" applyAlignment="1" applyProtection="1">
      <alignment horizontal="center" vertical="center" wrapText="1"/>
    </xf>
    <xf numFmtId="0" fontId="0" fillId="0" borderId="0" xfId="0" applyAlignment="1">
      <alignment horizontal="center" vertical="center" wrapText="1"/>
    </xf>
  </cellXfs>
  <cellStyles count="6">
    <cellStyle name="Comma" xfId="3" builtinId="3"/>
    <cellStyle name="Comma 2" xfId="5"/>
    <cellStyle name="Normal" xfId="0" builtinId="0"/>
    <cellStyle name="Normal_Sheet1" xfId="1"/>
    <cellStyle name="Normal_Sheet1_1" xfId="2"/>
    <cellStyle name="Normal_Sheet1_1 2" xf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tabSelected="1" topLeftCell="A7" zoomScaleNormal="100" workbookViewId="0">
      <selection activeCell="A9" sqref="A9:F9"/>
    </sheetView>
  </sheetViews>
  <sheetFormatPr defaultRowHeight="15" x14ac:dyDescent="0.25"/>
  <cols>
    <col min="1" max="1" width="7.7109375" customWidth="1"/>
    <col min="2" max="2" width="54.5703125" customWidth="1"/>
    <col min="3" max="3" width="8.28515625" customWidth="1"/>
    <col min="4" max="4" width="8.140625" customWidth="1"/>
    <col min="5" max="5" width="13.140625" customWidth="1"/>
    <col min="6" max="6" width="21.7109375" customWidth="1"/>
  </cols>
  <sheetData>
    <row r="1" spans="1:6" ht="51" customHeight="1" x14ac:dyDescent="0.25">
      <c r="A1" s="166" t="s">
        <v>13</v>
      </c>
      <c r="B1" s="166"/>
      <c r="C1" s="166"/>
      <c r="D1" s="166"/>
      <c r="E1" s="166"/>
      <c r="F1" s="166"/>
    </row>
    <row r="2" spans="1:6" ht="43.5" customHeight="1" x14ac:dyDescent="0.25">
      <c r="A2" s="168" t="s">
        <v>14</v>
      </c>
      <c r="B2" s="168"/>
      <c r="C2" s="168"/>
      <c r="D2" s="168"/>
      <c r="E2" s="168"/>
      <c r="F2" s="168"/>
    </row>
    <row r="3" spans="1:6" ht="117" customHeight="1" x14ac:dyDescent="0.25">
      <c r="A3" s="168"/>
      <c r="B3" s="169"/>
      <c r="C3" s="169"/>
      <c r="D3" s="169"/>
      <c r="E3" s="169"/>
      <c r="F3" s="169"/>
    </row>
    <row r="4" spans="1:6" ht="117" customHeight="1" x14ac:dyDescent="0.25">
      <c r="A4" s="168"/>
      <c r="B4" s="169"/>
      <c r="C4" s="169"/>
      <c r="D4" s="169"/>
      <c r="E4" s="169"/>
      <c r="F4" s="169"/>
    </row>
    <row r="5" spans="1:6" ht="126.75" customHeight="1" x14ac:dyDescent="0.25">
      <c r="A5" s="168"/>
      <c r="B5" s="169"/>
      <c r="C5" s="169"/>
      <c r="D5" s="169"/>
      <c r="E5" s="169"/>
      <c r="F5" s="169"/>
    </row>
    <row r="6" spans="1:6" ht="114" customHeight="1" x14ac:dyDescent="0.25">
      <c r="A6" s="165" t="s">
        <v>19</v>
      </c>
      <c r="B6" s="165"/>
      <c r="C6" s="165"/>
      <c r="D6" s="165"/>
      <c r="E6" s="165"/>
      <c r="F6" s="165"/>
    </row>
    <row r="7" spans="1:6" ht="114.75" customHeight="1" x14ac:dyDescent="0.25">
      <c r="A7" s="165" t="s">
        <v>18</v>
      </c>
      <c r="B7" s="165"/>
      <c r="C7" s="165"/>
      <c r="D7" s="165"/>
      <c r="E7" s="165"/>
      <c r="F7" s="165"/>
    </row>
    <row r="8" spans="1:6" ht="191.25" customHeight="1" x14ac:dyDescent="0.25">
      <c r="A8" s="167" t="s">
        <v>153</v>
      </c>
      <c r="B8" s="167"/>
      <c r="C8" s="167"/>
      <c r="D8" s="167"/>
      <c r="E8" s="167"/>
      <c r="F8" s="167"/>
    </row>
    <row r="9" spans="1:6" ht="75.75" customHeight="1" x14ac:dyDescent="0.25">
      <c r="A9" s="165" t="s">
        <v>19</v>
      </c>
      <c r="B9" s="165"/>
      <c r="C9" s="165"/>
      <c r="D9" s="165"/>
      <c r="E9" s="165"/>
      <c r="F9" s="165"/>
    </row>
    <row r="10" spans="1:6" ht="66.75" customHeight="1" x14ac:dyDescent="0.25">
      <c r="A10" s="165" t="s">
        <v>18</v>
      </c>
      <c r="B10" s="165"/>
      <c r="C10" s="165"/>
      <c r="D10" s="165"/>
      <c r="E10" s="165"/>
      <c r="F10" s="165"/>
    </row>
    <row r="11" spans="1:6" ht="12.75" customHeight="1" thickBot="1" x14ac:dyDescent="0.3">
      <c r="A11" s="163"/>
      <c r="B11" s="164"/>
      <c r="C11" s="164"/>
      <c r="D11" s="164"/>
      <c r="E11" s="164"/>
      <c r="F11" s="164"/>
    </row>
    <row r="12" spans="1:6" ht="31.5" thickTop="1" thickBot="1" x14ac:dyDescent="0.3">
      <c r="A12" s="47" t="s">
        <v>0</v>
      </c>
      <c r="B12" s="48" t="s">
        <v>1</v>
      </c>
      <c r="C12" s="48" t="s">
        <v>2</v>
      </c>
      <c r="D12" s="48" t="s">
        <v>3</v>
      </c>
      <c r="E12" s="48" t="s">
        <v>4</v>
      </c>
      <c r="F12" s="49" t="s">
        <v>5</v>
      </c>
    </row>
    <row r="13" spans="1:6" ht="21.75" customHeight="1" thickBot="1" x14ac:dyDescent="0.3">
      <c r="A13" s="50" t="s">
        <v>10</v>
      </c>
      <c r="B13" s="144" t="s">
        <v>20</v>
      </c>
      <c r="C13" s="144"/>
      <c r="D13" s="144"/>
      <c r="E13" s="51"/>
      <c r="F13" s="52"/>
    </row>
    <row r="14" spans="1:6" ht="21.75" customHeight="1" thickBot="1" x14ac:dyDescent="0.3">
      <c r="A14" s="31" t="s">
        <v>107</v>
      </c>
      <c r="B14" s="59" t="s">
        <v>108</v>
      </c>
      <c r="C14" s="59"/>
      <c r="D14" s="59"/>
      <c r="E14" s="51"/>
      <c r="F14" s="60"/>
    </row>
    <row r="15" spans="1:6" ht="316.89999999999998" customHeight="1" x14ac:dyDescent="0.25">
      <c r="A15" s="134" t="s">
        <v>21</v>
      </c>
      <c r="B15" s="135" t="s">
        <v>106</v>
      </c>
      <c r="C15" s="126" t="s">
        <v>8</v>
      </c>
      <c r="D15" s="127">
        <v>2</v>
      </c>
      <c r="E15" s="136"/>
      <c r="F15" s="124">
        <f>D15*E15</f>
        <v>0</v>
      </c>
    </row>
    <row r="16" spans="1:6" ht="93.75" customHeight="1" x14ac:dyDescent="0.25">
      <c r="A16" s="137"/>
      <c r="B16" s="2" t="s">
        <v>137</v>
      </c>
      <c r="C16" s="56"/>
      <c r="D16" s="57"/>
      <c r="E16" s="58"/>
      <c r="F16" s="128"/>
    </row>
    <row r="17" spans="1:6" ht="116.25" customHeight="1" x14ac:dyDescent="0.25">
      <c r="A17" s="140" t="s">
        <v>22</v>
      </c>
      <c r="B17" s="141" t="s">
        <v>151</v>
      </c>
      <c r="C17" s="28" t="s">
        <v>0</v>
      </c>
      <c r="D17" s="29">
        <v>2</v>
      </c>
      <c r="E17" s="30"/>
      <c r="F17" s="142">
        <f t="shared" ref="F17:F18" si="0">D17*E17</f>
        <v>0</v>
      </c>
    </row>
    <row r="18" spans="1:6" ht="119.25" customHeight="1" thickBot="1" x14ac:dyDescent="0.3">
      <c r="A18" s="138" t="s">
        <v>23</v>
      </c>
      <c r="B18" s="139" t="s">
        <v>152</v>
      </c>
      <c r="C18" s="68" t="s">
        <v>0</v>
      </c>
      <c r="D18" s="69">
        <v>2</v>
      </c>
      <c r="E18" s="70"/>
      <c r="F18" s="130">
        <f t="shared" si="0"/>
        <v>0</v>
      </c>
    </row>
    <row r="19" spans="1:6" ht="21" customHeight="1" thickBot="1" x14ac:dyDescent="0.3">
      <c r="A19" s="42"/>
      <c r="B19" s="43" t="s">
        <v>24</v>
      </c>
      <c r="C19" s="44"/>
      <c r="D19" s="44"/>
      <c r="E19" s="45"/>
      <c r="F19" s="46">
        <f>SUM(F15:F18)</f>
        <v>0</v>
      </c>
    </row>
    <row r="20" spans="1:6" ht="15.75" thickBot="1" x14ac:dyDescent="0.3">
      <c r="A20" s="36"/>
      <c r="B20" s="37"/>
      <c r="C20" s="38"/>
      <c r="D20" s="39"/>
      <c r="E20" s="40"/>
      <c r="F20" s="41"/>
    </row>
    <row r="21" spans="1:6" ht="24" customHeight="1" thickBot="1" x14ac:dyDescent="0.3">
      <c r="A21" s="31" t="s">
        <v>109</v>
      </c>
      <c r="B21" s="63" t="s">
        <v>16</v>
      </c>
      <c r="C21" s="32"/>
      <c r="D21" s="33"/>
      <c r="E21" s="34"/>
      <c r="F21" s="35"/>
    </row>
    <row r="22" spans="1:6" ht="331.5" customHeight="1" x14ac:dyDescent="0.25">
      <c r="A22" s="65" t="s">
        <v>110</v>
      </c>
      <c r="B22" s="125" t="s">
        <v>138</v>
      </c>
      <c r="C22" s="126" t="s">
        <v>0</v>
      </c>
      <c r="D22" s="127">
        <v>2</v>
      </c>
      <c r="E22" s="126"/>
      <c r="F22" s="124">
        <f t="shared" ref="F22:F40" si="1">D22*E22</f>
        <v>0</v>
      </c>
    </row>
    <row r="23" spans="1:6" ht="274.5" customHeight="1" x14ac:dyDescent="0.25">
      <c r="A23" s="66" t="s">
        <v>111</v>
      </c>
      <c r="B23" s="1" t="s">
        <v>25</v>
      </c>
      <c r="C23" s="56" t="s">
        <v>8</v>
      </c>
      <c r="D23" s="57">
        <v>2</v>
      </c>
      <c r="E23" s="58"/>
      <c r="F23" s="128">
        <f t="shared" si="1"/>
        <v>0</v>
      </c>
    </row>
    <row r="24" spans="1:6" ht="76.900000000000006" customHeight="1" x14ac:dyDescent="0.25">
      <c r="A24" s="66" t="s">
        <v>112</v>
      </c>
      <c r="B24" s="1" t="s">
        <v>139</v>
      </c>
      <c r="C24" s="56" t="s">
        <v>0</v>
      </c>
      <c r="D24" s="57">
        <v>1</v>
      </c>
      <c r="E24" s="58"/>
      <c r="F24" s="128">
        <f t="shared" si="1"/>
        <v>0</v>
      </c>
    </row>
    <row r="25" spans="1:6" ht="130.5" customHeight="1" x14ac:dyDescent="0.25">
      <c r="A25" s="66" t="s">
        <v>113</v>
      </c>
      <c r="B25" s="2" t="s">
        <v>149</v>
      </c>
      <c r="C25" s="56" t="s">
        <v>0</v>
      </c>
      <c r="D25" s="57">
        <v>2</v>
      </c>
      <c r="E25" s="58"/>
      <c r="F25" s="128">
        <f t="shared" si="1"/>
        <v>0</v>
      </c>
    </row>
    <row r="26" spans="1:6" ht="129" customHeight="1" x14ac:dyDescent="0.25">
      <c r="A26" s="66" t="s">
        <v>114</v>
      </c>
      <c r="B26" s="2" t="s">
        <v>150</v>
      </c>
      <c r="C26" s="56" t="s">
        <v>0</v>
      </c>
      <c r="D26" s="57">
        <v>2</v>
      </c>
      <c r="E26" s="58"/>
      <c r="F26" s="128">
        <f t="shared" si="1"/>
        <v>0</v>
      </c>
    </row>
    <row r="27" spans="1:6" ht="117" customHeight="1" x14ac:dyDescent="0.25">
      <c r="A27" s="66" t="s">
        <v>115</v>
      </c>
      <c r="B27" s="2" t="s">
        <v>140</v>
      </c>
      <c r="C27" s="56" t="s">
        <v>0</v>
      </c>
      <c r="D27" s="57">
        <v>2</v>
      </c>
      <c r="E27" s="58"/>
      <c r="F27" s="128">
        <f t="shared" si="1"/>
        <v>0</v>
      </c>
    </row>
    <row r="28" spans="1:6" ht="157.9" customHeight="1" x14ac:dyDescent="0.25">
      <c r="A28" s="66" t="s">
        <v>116</v>
      </c>
      <c r="B28" s="64" t="s">
        <v>141</v>
      </c>
      <c r="C28" s="96" t="s">
        <v>8</v>
      </c>
      <c r="D28" s="96">
        <v>1</v>
      </c>
      <c r="E28" s="96"/>
      <c r="F28" s="128">
        <f t="shared" si="1"/>
        <v>0</v>
      </c>
    </row>
    <row r="29" spans="1:6" ht="216.6" customHeight="1" x14ac:dyDescent="0.25">
      <c r="A29" s="66" t="s">
        <v>117</v>
      </c>
      <c r="B29" s="1" t="s">
        <v>142</v>
      </c>
      <c r="C29" s="56" t="s">
        <v>8</v>
      </c>
      <c r="D29" s="57">
        <v>1</v>
      </c>
      <c r="E29" s="58"/>
      <c r="F29" s="128">
        <f t="shared" si="1"/>
        <v>0</v>
      </c>
    </row>
    <row r="30" spans="1:6" ht="56.45" customHeight="1" x14ac:dyDescent="0.25">
      <c r="A30" s="66" t="s">
        <v>118</v>
      </c>
      <c r="B30" s="71" t="s">
        <v>29</v>
      </c>
      <c r="C30" s="89" t="s">
        <v>28</v>
      </c>
      <c r="D30" s="108">
        <v>1</v>
      </c>
      <c r="E30" s="108"/>
      <c r="F30" s="128">
        <f t="shared" si="1"/>
        <v>0</v>
      </c>
    </row>
    <row r="31" spans="1:6" ht="409.15" customHeight="1" x14ac:dyDescent="0.25">
      <c r="A31" s="66" t="s">
        <v>119</v>
      </c>
      <c r="B31" s="80" t="s">
        <v>143</v>
      </c>
      <c r="C31" s="74" t="s">
        <v>0</v>
      </c>
      <c r="D31" s="75">
        <v>1</v>
      </c>
      <c r="E31" s="81"/>
      <c r="F31" s="128">
        <f t="shared" si="1"/>
        <v>0</v>
      </c>
    </row>
    <row r="32" spans="1:6" ht="18" customHeight="1" x14ac:dyDescent="0.25">
      <c r="A32" s="66"/>
      <c r="B32" s="129" t="s">
        <v>17</v>
      </c>
      <c r="C32" s="56"/>
      <c r="D32" s="57"/>
      <c r="E32" s="58"/>
      <c r="F32" s="128">
        <f t="shared" si="1"/>
        <v>0</v>
      </c>
    </row>
    <row r="33" spans="1:6" ht="63" customHeight="1" x14ac:dyDescent="0.25">
      <c r="A33" s="66" t="s">
        <v>120</v>
      </c>
      <c r="B33" s="1" t="s">
        <v>144</v>
      </c>
      <c r="C33" s="56" t="s">
        <v>9</v>
      </c>
      <c r="D33" s="57">
        <v>450</v>
      </c>
      <c r="E33" s="58"/>
      <c r="F33" s="128">
        <f t="shared" si="1"/>
        <v>0</v>
      </c>
    </row>
    <row r="34" spans="1:6" ht="49.9" customHeight="1" x14ac:dyDescent="0.25">
      <c r="A34" s="66" t="s">
        <v>121</v>
      </c>
      <c r="B34" s="1" t="s">
        <v>26</v>
      </c>
      <c r="C34" s="56" t="s">
        <v>9</v>
      </c>
      <c r="D34" s="57">
        <v>50</v>
      </c>
      <c r="E34" s="58"/>
      <c r="F34" s="128">
        <f t="shared" si="1"/>
        <v>0</v>
      </c>
    </row>
    <row r="35" spans="1:6" ht="63" customHeight="1" x14ac:dyDescent="0.25">
      <c r="A35" s="66" t="s">
        <v>122</v>
      </c>
      <c r="B35" s="1" t="s">
        <v>27</v>
      </c>
      <c r="C35" s="56" t="s">
        <v>9</v>
      </c>
      <c r="D35" s="57">
        <v>200</v>
      </c>
      <c r="E35" s="58"/>
      <c r="F35" s="128">
        <f t="shared" si="1"/>
        <v>0</v>
      </c>
    </row>
    <row r="36" spans="1:6" ht="171" customHeight="1" x14ac:dyDescent="0.25">
      <c r="A36" s="66" t="s">
        <v>123</v>
      </c>
      <c r="B36" s="85" t="s">
        <v>145</v>
      </c>
      <c r="C36" s="56" t="s">
        <v>30</v>
      </c>
      <c r="D36" s="57">
        <v>1</v>
      </c>
      <c r="E36" s="58"/>
      <c r="F36" s="128">
        <f t="shared" si="1"/>
        <v>0</v>
      </c>
    </row>
    <row r="37" spans="1:6" s="72" customFormat="1" ht="121.9" customHeight="1" x14ac:dyDescent="0.25">
      <c r="A37" s="66" t="s">
        <v>124</v>
      </c>
      <c r="B37" s="85" t="s">
        <v>146</v>
      </c>
      <c r="C37" s="56" t="s">
        <v>30</v>
      </c>
      <c r="D37" s="57">
        <v>1</v>
      </c>
      <c r="E37" s="58"/>
      <c r="F37" s="128">
        <f t="shared" si="1"/>
        <v>0</v>
      </c>
    </row>
    <row r="38" spans="1:6" s="72" customFormat="1" ht="129.6" customHeight="1" x14ac:dyDescent="0.25">
      <c r="A38" s="66" t="s">
        <v>125</v>
      </c>
      <c r="B38" s="86" t="s">
        <v>34</v>
      </c>
      <c r="C38" s="96" t="s">
        <v>9</v>
      </c>
      <c r="D38" s="97">
        <v>30</v>
      </c>
      <c r="E38" s="96"/>
      <c r="F38" s="128">
        <f t="shared" si="1"/>
        <v>0</v>
      </c>
    </row>
    <row r="39" spans="1:6" s="72" customFormat="1" ht="112.15" customHeight="1" x14ac:dyDescent="0.25">
      <c r="A39" s="66" t="s">
        <v>126</v>
      </c>
      <c r="B39" s="87" t="s">
        <v>35</v>
      </c>
      <c r="C39" s="89" t="s">
        <v>33</v>
      </c>
      <c r="D39" s="75">
        <v>55</v>
      </c>
      <c r="E39" s="81"/>
      <c r="F39" s="128">
        <f t="shared" si="1"/>
        <v>0</v>
      </c>
    </row>
    <row r="40" spans="1:6" s="72" customFormat="1" ht="73.900000000000006" customHeight="1" thickBot="1" x14ac:dyDescent="0.3">
      <c r="A40" s="67" t="s">
        <v>127</v>
      </c>
      <c r="B40" s="107" t="s">
        <v>134</v>
      </c>
      <c r="C40" s="76" t="s">
        <v>0</v>
      </c>
      <c r="D40" s="77">
        <v>1</v>
      </c>
      <c r="E40" s="82"/>
      <c r="F40" s="130">
        <f t="shared" si="1"/>
        <v>0</v>
      </c>
    </row>
    <row r="41" spans="1:6" s="72" customFormat="1" ht="28.15" customHeight="1" thickBot="1" x14ac:dyDescent="0.3">
      <c r="A41" s="42"/>
      <c r="B41" s="43" t="s">
        <v>36</v>
      </c>
      <c r="C41" s="44"/>
      <c r="D41" s="44"/>
      <c r="E41" s="45"/>
      <c r="F41" s="46">
        <f>SUM(F22:F40)</f>
        <v>0</v>
      </c>
    </row>
    <row r="42" spans="1:6" s="72" customFormat="1" ht="22.9" customHeight="1" thickBot="1" x14ac:dyDescent="0.3">
      <c r="A42" s="50" t="s">
        <v>11</v>
      </c>
      <c r="B42" s="144" t="s">
        <v>37</v>
      </c>
      <c r="C42" s="144"/>
      <c r="D42" s="144"/>
      <c r="E42" s="51"/>
      <c r="F42" s="52"/>
    </row>
    <row r="43" spans="1:6" s="72" customFormat="1" ht="22.9" customHeight="1" thickBot="1" x14ac:dyDescent="0.3">
      <c r="A43" s="31" t="s">
        <v>68</v>
      </c>
      <c r="B43" s="62" t="s">
        <v>69</v>
      </c>
      <c r="C43" s="62"/>
      <c r="D43" s="62"/>
      <c r="E43" s="51"/>
      <c r="F43" s="60"/>
    </row>
    <row r="44" spans="1:6" s="72" customFormat="1" ht="130.15" customHeight="1" thickBot="1" x14ac:dyDescent="0.3">
      <c r="A44" s="110" t="s">
        <v>70</v>
      </c>
      <c r="B44" s="27" t="s">
        <v>147</v>
      </c>
      <c r="C44" s="53" t="s">
        <v>0</v>
      </c>
      <c r="D44" s="54">
        <v>2</v>
      </c>
      <c r="E44" s="53"/>
      <c r="F44" s="123">
        <f t="shared" ref="F44:F53" si="2">D44*E44</f>
        <v>0</v>
      </c>
    </row>
    <row r="45" spans="1:6" s="72" customFormat="1" ht="155.44999999999999" customHeight="1" x14ac:dyDescent="0.25">
      <c r="A45" s="109" t="s">
        <v>71</v>
      </c>
      <c r="B45" s="26" t="s">
        <v>38</v>
      </c>
      <c r="C45" s="28" t="s">
        <v>8</v>
      </c>
      <c r="D45" s="29">
        <v>2</v>
      </c>
      <c r="E45" s="30"/>
      <c r="F45" s="143">
        <f t="shared" si="2"/>
        <v>0</v>
      </c>
    </row>
    <row r="46" spans="1:6" s="72" customFormat="1" ht="91.15" customHeight="1" x14ac:dyDescent="0.25">
      <c r="A46" s="66" t="s">
        <v>72</v>
      </c>
      <c r="B46" s="85" t="s">
        <v>148</v>
      </c>
      <c r="C46" s="56" t="s">
        <v>30</v>
      </c>
      <c r="D46" s="57">
        <v>1</v>
      </c>
      <c r="E46" s="58"/>
      <c r="F46" s="128">
        <f t="shared" si="2"/>
        <v>0</v>
      </c>
    </row>
    <row r="47" spans="1:6" s="72" customFormat="1" ht="57" customHeight="1" x14ac:dyDescent="0.25">
      <c r="A47" s="110" t="s">
        <v>73</v>
      </c>
      <c r="B47" s="106" t="s">
        <v>39</v>
      </c>
      <c r="C47" s="53" t="s">
        <v>30</v>
      </c>
      <c r="D47" s="54">
        <v>1</v>
      </c>
      <c r="E47" s="55"/>
      <c r="F47" s="123">
        <f t="shared" si="2"/>
        <v>0</v>
      </c>
    </row>
    <row r="48" spans="1:6" s="72" customFormat="1" ht="215.45" customHeight="1" thickBot="1" x14ac:dyDescent="0.3">
      <c r="A48" s="110" t="s">
        <v>74</v>
      </c>
      <c r="B48" s="88" t="s">
        <v>40</v>
      </c>
      <c r="C48" s="89" t="s">
        <v>0</v>
      </c>
      <c r="D48" s="89">
        <v>1</v>
      </c>
      <c r="E48" s="90"/>
      <c r="F48" s="91">
        <f t="shared" si="2"/>
        <v>0</v>
      </c>
    </row>
    <row r="49" spans="1:6" s="72" customFormat="1" ht="202.15" customHeight="1" thickBot="1" x14ac:dyDescent="0.3">
      <c r="A49" s="110" t="s">
        <v>75</v>
      </c>
      <c r="B49" s="85" t="s">
        <v>130</v>
      </c>
      <c r="C49" s="79" t="s">
        <v>46</v>
      </c>
      <c r="D49" s="97">
        <v>40</v>
      </c>
      <c r="E49" s="100"/>
      <c r="F49" s="101">
        <f t="shared" si="2"/>
        <v>0</v>
      </c>
    </row>
    <row r="50" spans="1:6" s="72" customFormat="1" ht="58.15" customHeight="1" thickBot="1" x14ac:dyDescent="0.3">
      <c r="A50" s="110" t="s">
        <v>76</v>
      </c>
      <c r="B50" s="85" t="s">
        <v>41</v>
      </c>
      <c r="C50" s="102" t="s">
        <v>9</v>
      </c>
      <c r="D50" s="103">
        <v>80</v>
      </c>
      <c r="E50" s="103"/>
      <c r="F50" s="101">
        <f t="shared" si="2"/>
        <v>0</v>
      </c>
    </row>
    <row r="51" spans="1:6" s="72" customFormat="1" ht="76.150000000000006" customHeight="1" x14ac:dyDescent="0.25">
      <c r="A51" s="109" t="s">
        <v>77</v>
      </c>
      <c r="B51" s="92" t="s">
        <v>42</v>
      </c>
      <c r="C51" s="102" t="s">
        <v>0</v>
      </c>
      <c r="D51" s="98">
        <v>1</v>
      </c>
      <c r="E51" s="98"/>
      <c r="F51" s="104">
        <f t="shared" si="2"/>
        <v>0</v>
      </c>
    </row>
    <row r="52" spans="1:6" s="72" customFormat="1" ht="63" customHeight="1" x14ac:dyDescent="0.25">
      <c r="A52" s="109" t="s">
        <v>78</v>
      </c>
      <c r="B52" s="132" t="s">
        <v>128</v>
      </c>
      <c r="C52" s="74" t="s">
        <v>0</v>
      </c>
      <c r="D52" s="75">
        <v>6</v>
      </c>
      <c r="E52" s="97"/>
      <c r="F52" s="133">
        <f t="shared" si="2"/>
        <v>0</v>
      </c>
    </row>
    <row r="53" spans="1:6" s="72" customFormat="1" ht="112.15" customHeight="1" thickBot="1" x14ac:dyDescent="0.3">
      <c r="A53" s="110" t="s">
        <v>129</v>
      </c>
      <c r="B53" s="106" t="s">
        <v>43</v>
      </c>
      <c r="C53" s="131" t="s">
        <v>9</v>
      </c>
      <c r="D53" s="99">
        <v>200</v>
      </c>
      <c r="E53" s="99"/>
      <c r="F53" s="104">
        <f t="shared" si="2"/>
        <v>0</v>
      </c>
    </row>
    <row r="54" spans="1:6" s="72" customFormat="1" ht="17.45" customHeight="1" thickBot="1" x14ac:dyDescent="0.3">
      <c r="A54" s="42"/>
      <c r="B54" s="43" t="s">
        <v>66</v>
      </c>
      <c r="C54" s="44"/>
      <c r="D54" s="44"/>
      <c r="E54" s="45"/>
      <c r="F54" s="46">
        <f>SUM(F44:F53)</f>
        <v>0</v>
      </c>
    </row>
    <row r="55" spans="1:6" s="72" customFormat="1" ht="28.9" customHeight="1" thickBot="1" x14ac:dyDescent="0.3">
      <c r="A55" s="78" t="s">
        <v>79</v>
      </c>
      <c r="B55" s="145"/>
      <c r="C55" s="146"/>
      <c r="D55" s="146"/>
      <c r="E55" s="146"/>
      <c r="F55" s="147"/>
    </row>
    <row r="56" spans="1:6" s="72" customFormat="1" ht="28.9" customHeight="1" x14ac:dyDescent="0.25">
      <c r="A56" s="111" t="s">
        <v>80</v>
      </c>
      <c r="B56" s="112" t="s">
        <v>45</v>
      </c>
      <c r="C56" s="113" t="s">
        <v>46</v>
      </c>
      <c r="D56" s="113">
        <v>50</v>
      </c>
      <c r="E56" s="113"/>
      <c r="F56" s="114">
        <f t="shared" ref="F56:F81" si="3">D56*E56</f>
        <v>0</v>
      </c>
    </row>
    <row r="57" spans="1:6" s="72" customFormat="1" ht="45.6" customHeight="1" x14ac:dyDescent="0.25">
      <c r="A57" s="115" t="s">
        <v>81</v>
      </c>
      <c r="B57" s="93" t="s">
        <v>131</v>
      </c>
      <c r="C57" s="89" t="s">
        <v>33</v>
      </c>
      <c r="D57" s="89">
        <v>10</v>
      </c>
      <c r="E57" s="89"/>
      <c r="F57" s="94">
        <f t="shared" si="3"/>
        <v>0</v>
      </c>
    </row>
    <row r="58" spans="1:6" s="72" customFormat="1" ht="31.9" customHeight="1" x14ac:dyDescent="0.25">
      <c r="A58" s="115" t="s">
        <v>82</v>
      </c>
      <c r="B58" s="93" t="s">
        <v>132</v>
      </c>
      <c r="C58" s="89" t="s">
        <v>33</v>
      </c>
      <c r="D58" s="89">
        <v>26</v>
      </c>
      <c r="E58" s="89"/>
      <c r="F58" s="94">
        <f t="shared" si="3"/>
        <v>0</v>
      </c>
    </row>
    <row r="59" spans="1:6" s="72" customFormat="1" ht="45" customHeight="1" x14ac:dyDescent="0.25">
      <c r="A59" s="115" t="s">
        <v>83</v>
      </c>
      <c r="B59" s="93" t="s">
        <v>133</v>
      </c>
      <c r="C59" s="89" t="s">
        <v>33</v>
      </c>
      <c r="D59" s="89">
        <v>12</v>
      </c>
      <c r="E59" s="89"/>
      <c r="F59" s="94">
        <f t="shared" si="3"/>
        <v>0</v>
      </c>
    </row>
    <row r="60" spans="1:6" s="72" customFormat="1" ht="30.6" customHeight="1" x14ac:dyDescent="0.25">
      <c r="A60" s="115" t="s">
        <v>84</v>
      </c>
      <c r="B60" s="93" t="s">
        <v>47</v>
      </c>
      <c r="C60" s="89" t="s">
        <v>46</v>
      </c>
      <c r="D60" s="89">
        <v>225</v>
      </c>
      <c r="E60" s="89"/>
      <c r="F60" s="94">
        <f t="shared" si="3"/>
        <v>0</v>
      </c>
    </row>
    <row r="61" spans="1:6" s="72" customFormat="1" ht="18" customHeight="1" x14ac:dyDescent="0.25">
      <c r="A61" s="115" t="s">
        <v>85</v>
      </c>
      <c r="B61" s="93" t="s">
        <v>48</v>
      </c>
      <c r="C61" s="89" t="s">
        <v>46</v>
      </c>
      <c r="D61" s="89">
        <v>30</v>
      </c>
      <c r="E61" s="89"/>
      <c r="F61" s="94">
        <f t="shared" si="3"/>
        <v>0</v>
      </c>
    </row>
    <row r="62" spans="1:6" s="72" customFormat="1" ht="23.45" customHeight="1" x14ac:dyDescent="0.25">
      <c r="A62" s="115" t="s">
        <v>86</v>
      </c>
      <c r="B62" s="93" t="s">
        <v>49</v>
      </c>
      <c r="C62" s="89" t="s">
        <v>28</v>
      </c>
      <c r="D62" s="89">
        <v>4</v>
      </c>
      <c r="E62" s="89"/>
      <c r="F62" s="94">
        <f t="shared" si="3"/>
        <v>0</v>
      </c>
    </row>
    <row r="63" spans="1:6" s="72" customFormat="1" ht="39" customHeight="1" x14ac:dyDescent="0.25">
      <c r="A63" s="115" t="s">
        <v>87</v>
      </c>
      <c r="B63" s="93" t="s">
        <v>50</v>
      </c>
      <c r="C63" s="89" t="s">
        <v>28</v>
      </c>
      <c r="D63" s="89">
        <v>4</v>
      </c>
      <c r="E63" s="89"/>
      <c r="F63" s="94">
        <f t="shared" si="3"/>
        <v>0</v>
      </c>
    </row>
    <row r="64" spans="1:6" s="72" customFormat="1" ht="35.450000000000003" customHeight="1" x14ac:dyDescent="0.25">
      <c r="A64" s="115" t="s">
        <v>88</v>
      </c>
      <c r="B64" s="93" t="s">
        <v>51</v>
      </c>
      <c r="C64" s="89" t="s">
        <v>28</v>
      </c>
      <c r="D64" s="89">
        <v>1</v>
      </c>
      <c r="E64" s="89"/>
      <c r="F64" s="94">
        <f t="shared" si="3"/>
        <v>0</v>
      </c>
    </row>
    <row r="65" spans="1:6" s="72" customFormat="1" ht="69" customHeight="1" x14ac:dyDescent="0.25">
      <c r="A65" s="115" t="s">
        <v>89</v>
      </c>
      <c r="B65" s="93" t="s">
        <v>52</v>
      </c>
      <c r="C65" s="89" t="s">
        <v>46</v>
      </c>
      <c r="D65" s="89">
        <v>45</v>
      </c>
      <c r="E65" s="89"/>
      <c r="F65" s="94">
        <f t="shared" si="3"/>
        <v>0</v>
      </c>
    </row>
    <row r="66" spans="1:6" s="72" customFormat="1" ht="112.15" customHeight="1" x14ac:dyDescent="0.25">
      <c r="A66" s="115" t="s">
        <v>90</v>
      </c>
      <c r="B66" s="93" t="s">
        <v>31</v>
      </c>
      <c r="C66" s="116" t="s">
        <v>32</v>
      </c>
      <c r="D66" s="116">
        <v>22</v>
      </c>
      <c r="E66" s="116"/>
      <c r="F66" s="105">
        <f t="shared" si="3"/>
        <v>0</v>
      </c>
    </row>
    <row r="67" spans="1:6" s="72" customFormat="1" ht="112.15" customHeight="1" x14ac:dyDescent="0.25">
      <c r="A67" s="115" t="s">
        <v>91</v>
      </c>
      <c r="B67" s="87" t="s">
        <v>65</v>
      </c>
      <c r="C67" s="89" t="s">
        <v>33</v>
      </c>
      <c r="D67" s="75">
        <v>15</v>
      </c>
      <c r="E67" s="81"/>
      <c r="F67" s="73">
        <f t="shared" si="3"/>
        <v>0</v>
      </c>
    </row>
    <row r="68" spans="1:6" s="72" customFormat="1" ht="76.150000000000006" customHeight="1" x14ac:dyDescent="0.25">
      <c r="A68" s="115" t="s">
        <v>92</v>
      </c>
      <c r="B68" s="87" t="s">
        <v>134</v>
      </c>
      <c r="C68" s="74" t="s">
        <v>0</v>
      </c>
      <c r="D68" s="75">
        <v>1</v>
      </c>
      <c r="E68" s="81"/>
      <c r="F68" s="73">
        <f t="shared" si="3"/>
        <v>0</v>
      </c>
    </row>
    <row r="69" spans="1:6" s="72" customFormat="1" ht="37.9" customHeight="1" x14ac:dyDescent="0.25">
      <c r="A69" s="115" t="s">
        <v>93</v>
      </c>
      <c r="B69" s="93" t="s">
        <v>53</v>
      </c>
      <c r="C69" s="89" t="s">
        <v>28</v>
      </c>
      <c r="D69" s="89">
        <v>1</v>
      </c>
      <c r="E69" s="89"/>
      <c r="F69" s="94">
        <f t="shared" si="3"/>
        <v>0</v>
      </c>
    </row>
    <row r="70" spans="1:6" s="72" customFormat="1" ht="35.450000000000003" customHeight="1" x14ac:dyDescent="0.25">
      <c r="A70" s="115" t="s">
        <v>94</v>
      </c>
      <c r="B70" s="93" t="s">
        <v>135</v>
      </c>
      <c r="C70" s="89" t="s">
        <v>28</v>
      </c>
      <c r="D70" s="89">
        <v>1</v>
      </c>
      <c r="E70" s="89"/>
      <c r="F70" s="94">
        <f t="shared" si="3"/>
        <v>0</v>
      </c>
    </row>
    <row r="71" spans="1:6" s="72" customFormat="1" ht="21.6" customHeight="1" x14ac:dyDescent="0.25">
      <c r="A71" s="115" t="s">
        <v>95</v>
      </c>
      <c r="B71" s="93" t="s">
        <v>54</v>
      </c>
      <c r="C71" s="89" t="s">
        <v>28</v>
      </c>
      <c r="D71" s="89">
        <v>2</v>
      </c>
      <c r="E71" s="89"/>
      <c r="F71" s="94">
        <f t="shared" si="3"/>
        <v>0</v>
      </c>
    </row>
    <row r="72" spans="1:6" s="72" customFormat="1" ht="49.15" customHeight="1" x14ac:dyDescent="0.25">
      <c r="A72" s="115" t="s">
        <v>96</v>
      </c>
      <c r="B72" s="93" t="s">
        <v>55</v>
      </c>
      <c r="C72" s="89" t="s">
        <v>28</v>
      </c>
      <c r="D72" s="89">
        <v>1</v>
      </c>
      <c r="E72" s="89"/>
      <c r="F72" s="94">
        <f t="shared" si="3"/>
        <v>0</v>
      </c>
    </row>
    <row r="73" spans="1:6" s="72" customFormat="1" ht="128.44999999999999" customHeight="1" x14ac:dyDescent="0.25">
      <c r="A73" s="115" t="s">
        <v>97</v>
      </c>
      <c r="B73" s="93" t="s">
        <v>56</v>
      </c>
      <c r="C73" s="89" t="s">
        <v>28</v>
      </c>
      <c r="D73" s="89">
        <v>1</v>
      </c>
      <c r="E73" s="89"/>
      <c r="F73" s="94">
        <f t="shared" si="3"/>
        <v>0</v>
      </c>
    </row>
    <row r="74" spans="1:6" s="72" customFormat="1" ht="33.6" customHeight="1" x14ac:dyDescent="0.25">
      <c r="A74" s="115" t="s">
        <v>98</v>
      </c>
      <c r="B74" s="93" t="s">
        <v>57</v>
      </c>
      <c r="C74" s="89"/>
      <c r="D74" s="89"/>
      <c r="E74" s="89"/>
      <c r="F74" s="94"/>
    </row>
    <row r="75" spans="1:6" s="72" customFormat="1" ht="22.9" customHeight="1" x14ac:dyDescent="0.25">
      <c r="A75" s="115" t="s">
        <v>99</v>
      </c>
      <c r="B75" s="93" t="s">
        <v>58</v>
      </c>
      <c r="C75" s="89" t="s">
        <v>28</v>
      </c>
      <c r="D75" s="89">
        <v>8</v>
      </c>
      <c r="E75" s="89"/>
      <c r="F75" s="94">
        <f t="shared" si="3"/>
        <v>0</v>
      </c>
    </row>
    <row r="76" spans="1:6" s="72" customFormat="1" ht="22.15" customHeight="1" x14ac:dyDescent="0.25">
      <c r="A76" s="115" t="s">
        <v>100</v>
      </c>
      <c r="B76" s="93" t="s">
        <v>59</v>
      </c>
      <c r="C76" s="89" t="s">
        <v>28</v>
      </c>
      <c r="D76" s="89">
        <v>4</v>
      </c>
      <c r="E76" s="89"/>
      <c r="F76" s="94">
        <f t="shared" si="3"/>
        <v>0</v>
      </c>
    </row>
    <row r="77" spans="1:6" s="72" customFormat="1" ht="21.6" customHeight="1" x14ac:dyDescent="0.25">
      <c r="A77" s="115" t="s">
        <v>101</v>
      </c>
      <c r="B77" s="93" t="s">
        <v>136</v>
      </c>
      <c r="C77" s="89" t="s">
        <v>28</v>
      </c>
      <c r="D77" s="89">
        <v>3</v>
      </c>
      <c r="E77" s="89"/>
      <c r="F77" s="94">
        <f t="shared" si="3"/>
        <v>0</v>
      </c>
    </row>
    <row r="78" spans="1:6" s="72" customFormat="1" ht="30" customHeight="1" x14ac:dyDescent="0.25">
      <c r="A78" s="115" t="s">
        <v>102</v>
      </c>
      <c r="B78" s="93" t="s">
        <v>60</v>
      </c>
      <c r="C78" s="89" t="s">
        <v>28</v>
      </c>
      <c r="D78" s="89">
        <v>1</v>
      </c>
      <c r="E78" s="89"/>
      <c r="F78" s="94">
        <f t="shared" si="3"/>
        <v>0</v>
      </c>
    </row>
    <row r="79" spans="1:6" s="72" customFormat="1" ht="20.45" customHeight="1" x14ac:dyDescent="0.25">
      <c r="A79" s="115" t="s">
        <v>103</v>
      </c>
      <c r="B79" s="93" t="s">
        <v>61</v>
      </c>
      <c r="C79" s="89" t="s">
        <v>9</v>
      </c>
      <c r="D79" s="89">
        <v>20</v>
      </c>
      <c r="E79" s="89"/>
      <c r="F79" s="94">
        <f t="shared" si="3"/>
        <v>0</v>
      </c>
    </row>
    <row r="80" spans="1:6" s="72" customFormat="1" ht="114.6" customHeight="1" x14ac:dyDescent="0.25">
      <c r="A80" s="115" t="s">
        <v>104</v>
      </c>
      <c r="B80" s="117" t="s">
        <v>62</v>
      </c>
      <c r="C80" s="118" t="s">
        <v>0</v>
      </c>
      <c r="D80" s="118">
        <v>1</v>
      </c>
      <c r="E80" s="81"/>
      <c r="F80" s="95">
        <f t="shared" si="3"/>
        <v>0</v>
      </c>
    </row>
    <row r="81" spans="1:6" s="72" customFormat="1" ht="32.450000000000003" customHeight="1" thickBot="1" x14ac:dyDescent="0.3">
      <c r="A81" s="119" t="s">
        <v>105</v>
      </c>
      <c r="B81" s="120" t="s">
        <v>63</v>
      </c>
      <c r="C81" s="121" t="s">
        <v>64</v>
      </c>
      <c r="D81" s="121">
        <v>1</v>
      </c>
      <c r="E81" s="121"/>
      <c r="F81" s="122">
        <f t="shared" si="3"/>
        <v>0</v>
      </c>
    </row>
    <row r="82" spans="1:6" ht="25.9" customHeight="1" thickBot="1" x14ac:dyDescent="0.3">
      <c r="A82" s="84"/>
      <c r="B82" s="148" t="s">
        <v>67</v>
      </c>
      <c r="C82" s="149"/>
      <c r="D82" s="149"/>
      <c r="E82" s="150"/>
      <c r="F82" s="83">
        <f>SUM(F56:F81)</f>
        <v>0</v>
      </c>
    </row>
    <row r="83" spans="1:6" ht="21" customHeight="1" x14ac:dyDescent="0.25">
      <c r="A83" s="6"/>
      <c r="B83" s="7"/>
      <c r="C83" s="3"/>
      <c r="D83" s="4"/>
      <c r="E83" s="5"/>
      <c r="F83" s="4"/>
    </row>
    <row r="84" spans="1:6" ht="21" customHeight="1" thickBot="1" x14ac:dyDescent="0.3">
      <c r="A84" s="6"/>
      <c r="B84" s="7"/>
      <c r="C84" s="3"/>
      <c r="D84" s="4"/>
      <c r="E84" s="5"/>
      <c r="F84" s="4"/>
    </row>
    <row r="85" spans="1:6" ht="21" customHeight="1" thickTop="1" x14ac:dyDescent="0.25">
      <c r="A85" s="8" t="s">
        <v>0</v>
      </c>
      <c r="B85" s="9" t="s">
        <v>6</v>
      </c>
      <c r="C85" s="10"/>
      <c r="D85" s="10"/>
      <c r="E85" s="157"/>
      <c r="F85" s="158"/>
    </row>
    <row r="86" spans="1:6" ht="21" customHeight="1" x14ac:dyDescent="0.25">
      <c r="A86" s="11" t="s">
        <v>10</v>
      </c>
      <c r="B86" s="159" t="s">
        <v>20</v>
      </c>
      <c r="C86" s="159"/>
      <c r="D86" s="159"/>
      <c r="E86" s="12"/>
      <c r="F86" s="13"/>
    </row>
    <row r="87" spans="1:6" s="72" customFormat="1" ht="21" customHeight="1" x14ac:dyDescent="0.25">
      <c r="A87" s="11" t="s">
        <v>107</v>
      </c>
      <c r="B87" s="61" t="s">
        <v>108</v>
      </c>
      <c r="C87" s="61"/>
      <c r="D87" s="61"/>
      <c r="E87" s="12"/>
      <c r="F87" s="13">
        <f>$F$19</f>
        <v>0</v>
      </c>
    </row>
    <row r="88" spans="1:6" s="72" customFormat="1" ht="21" customHeight="1" x14ac:dyDescent="0.25">
      <c r="A88" s="11" t="s">
        <v>109</v>
      </c>
      <c r="B88" s="61" t="s">
        <v>16</v>
      </c>
      <c r="C88" s="61"/>
      <c r="D88" s="61"/>
      <c r="E88" s="12"/>
      <c r="F88" s="13">
        <f>$F$41</f>
        <v>0</v>
      </c>
    </row>
    <row r="89" spans="1:6" s="72" customFormat="1" ht="21" customHeight="1" x14ac:dyDescent="0.25">
      <c r="A89" s="11" t="s">
        <v>11</v>
      </c>
      <c r="B89" s="151" t="s">
        <v>37</v>
      </c>
      <c r="C89" s="152"/>
      <c r="D89" s="153"/>
      <c r="E89" s="12"/>
      <c r="F89" s="13"/>
    </row>
    <row r="90" spans="1:6" ht="21" customHeight="1" x14ac:dyDescent="0.25">
      <c r="A90" s="11" t="s">
        <v>68</v>
      </c>
      <c r="B90" s="160" t="s">
        <v>69</v>
      </c>
      <c r="C90" s="160"/>
      <c r="D90" s="160"/>
      <c r="E90" s="12"/>
      <c r="F90" s="13">
        <f>$F$54</f>
        <v>0</v>
      </c>
    </row>
    <row r="91" spans="1:6" ht="21" customHeight="1" x14ac:dyDescent="0.25">
      <c r="A91" s="11" t="s">
        <v>79</v>
      </c>
      <c r="B91" s="161" t="s">
        <v>44</v>
      </c>
      <c r="C91" s="161"/>
      <c r="D91" s="161"/>
      <c r="E91" s="12"/>
      <c r="F91" s="14">
        <f>$F$82</f>
        <v>0</v>
      </c>
    </row>
    <row r="92" spans="1:6" ht="21" customHeight="1" x14ac:dyDescent="0.25">
      <c r="A92" s="15"/>
      <c r="B92" s="16" t="s">
        <v>7</v>
      </c>
      <c r="C92" s="17"/>
      <c r="D92" s="17"/>
      <c r="E92" s="18"/>
      <c r="F92" s="19">
        <f>SUM(F86:F91)</f>
        <v>0</v>
      </c>
    </row>
    <row r="93" spans="1:6" ht="15.75" x14ac:dyDescent="0.25">
      <c r="A93" s="20"/>
      <c r="B93" s="162"/>
      <c r="C93" s="162"/>
      <c r="D93" s="162"/>
      <c r="E93" s="162"/>
      <c r="F93" s="21"/>
    </row>
    <row r="94" spans="1:6" ht="18" x14ac:dyDescent="0.25">
      <c r="A94" s="22"/>
      <c r="B94" s="23"/>
      <c r="C94" s="23"/>
      <c r="D94" s="23"/>
      <c r="E94" s="23"/>
      <c r="F94" s="24"/>
    </row>
    <row r="95" spans="1:6" ht="27.75" customHeight="1" thickBot="1" x14ac:dyDescent="0.3">
      <c r="A95" s="155" t="s">
        <v>15</v>
      </c>
      <c r="B95" s="156"/>
      <c r="C95" s="156"/>
      <c r="D95" s="154" t="s">
        <v>12</v>
      </c>
      <c r="E95" s="154"/>
      <c r="F95" s="25"/>
    </row>
    <row r="96" spans="1:6" ht="15.75" thickTop="1" x14ac:dyDescent="0.25"/>
  </sheetData>
  <mergeCells count="23">
    <mergeCell ref="A11:F11"/>
    <mergeCell ref="A10:F10"/>
    <mergeCell ref="B13:D13"/>
    <mergeCell ref="A1:F1"/>
    <mergeCell ref="A9:F9"/>
    <mergeCell ref="A8:F8"/>
    <mergeCell ref="A7:F7"/>
    <mergeCell ref="A2:F2"/>
    <mergeCell ref="A3:F3"/>
    <mergeCell ref="A5:F5"/>
    <mergeCell ref="A6:F6"/>
    <mergeCell ref="A4:F4"/>
    <mergeCell ref="B42:D42"/>
    <mergeCell ref="B55:F55"/>
    <mergeCell ref="B82:E82"/>
    <mergeCell ref="B89:D89"/>
    <mergeCell ref="D95:E95"/>
    <mergeCell ref="A95:C95"/>
    <mergeCell ref="E85:F85"/>
    <mergeCell ref="B86:D86"/>
    <mergeCell ref="B90:D90"/>
    <mergeCell ref="B91:D91"/>
    <mergeCell ref="B93:E93"/>
  </mergeCells>
  <pageMargins left="0.25" right="0.25"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ICRC</dc:creator>
  <cp:lastModifiedBy>Jorge Graner Solana</cp:lastModifiedBy>
  <cp:lastPrinted>2016-06-27T11:23:56Z</cp:lastPrinted>
  <dcterms:created xsi:type="dcterms:W3CDTF">2013-10-01T06:09:02Z</dcterms:created>
  <dcterms:modified xsi:type="dcterms:W3CDTF">2017-03-06T12:31:13Z</dcterms:modified>
</cp:coreProperties>
</file>