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53222"/>
  <mc:AlternateContent xmlns:mc="http://schemas.openxmlformats.org/markup-compatibility/2006">
    <mc:Choice Requires="x15">
      <x15ac:absPath xmlns:x15ac="http://schemas.microsoft.com/office/spreadsheetml/2010/11/ac" url="C:\Users\A.Mahmood\OneDrive - Save the Children International\Desktop\PR.IRQ.NIN.2019.426\"/>
    </mc:Choice>
  </mc:AlternateContent>
  <bookViews>
    <workbookView xWindow="0" yWindow="0" windowWidth="20490" windowHeight="7620" tabRatio="601"/>
  </bookViews>
  <sheets>
    <sheet name="Boreholes - Sinjar " sheetId="17" r:id="rId1"/>
    <sheet name="Drawings" sheetId="18" r:id="rId2"/>
  </sheets>
  <definedNames>
    <definedName name="page" localSheetId="0">#REF!</definedName>
    <definedName name="page">#REF!</definedName>
    <definedName name="page2" localSheetId="0">'Boreholes - Sinjar '!#REF!</definedName>
    <definedName name="page2">#REF!</definedName>
    <definedName name="_xlnm.Print_Area" localSheetId="0">'Boreholes - Sinjar '!$A$1:$F$263</definedName>
    <definedName name="_xlnm.Print_Area" localSheetId="1">Drawings!$A$1:$B$66</definedName>
    <definedName name="_xlnm.Print_Area">#REF!</definedName>
    <definedName name="_xlnm.Print_Titles">#REF!</definedName>
    <definedName name="three" localSheetId="0">#REF!</definedName>
    <definedName name="three">#REF!</definedName>
  </definedNames>
  <calcPr calcId="162913"/>
  <customWorkbookViews>
    <customWorkbookView name="Majid - Personal View" guid="{1596FCA1-CA40-11D2-BE39-00C0DF804A68}" mergeInterval="0" personalView="1" maximized="1" windowWidth="603" windowHeight="280" activeSheetId="10" showComments="commIndAndComment"/>
  </customWorkbookViews>
</workbook>
</file>

<file path=xl/calcChain.xml><?xml version="1.0" encoding="utf-8"?>
<calcChain xmlns="http://schemas.openxmlformats.org/spreadsheetml/2006/main">
  <c r="F34" i="17" l="1"/>
  <c r="F228" i="17" l="1"/>
  <c r="F179" i="17"/>
  <c r="F128" i="17"/>
  <c r="F76" i="17"/>
  <c r="F30" i="17"/>
  <c r="F259" i="17" l="1"/>
  <c r="F232" i="17"/>
  <c r="F183" i="17"/>
  <c r="F132" i="17"/>
  <c r="F80" i="17"/>
  <c r="F258" i="17"/>
  <c r="F257" i="17"/>
  <c r="F256" i="17"/>
  <c r="F255" i="17"/>
  <c r="F254" i="17"/>
  <c r="F251" i="17"/>
  <c r="F252" i="17" s="1"/>
  <c r="F248" i="17"/>
  <c r="F247" i="17"/>
  <c r="F246" i="17"/>
  <c r="F243" i="17"/>
  <c r="F242" i="17"/>
  <c r="F241" i="17"/>
  <c r="F240" i="17"/>
  <c r="F239" i="17"/>
  <c r="F238" i="17"/>
  <c r="F235" i="17"/>
  <c r="F234" i="17"/>
  <c r="F233" i="17"/>
  <c r="F231" i="17"/>
  <c r="F227" i="17"/>
  <c r="F226" i="17"/>
  <c r="F225" i="17"/>
  <c r="F224" i="17"/>
  <c r="F223" i="17"/>
  <c r="F222" i="17"/>
  <c r="F221" i="17"/>
  <c r="F220" i="17"/>
  <c r="F219" i="17"/>
  <c r="F218" i="17"/>
  <c r="F217" i="17"/>
  <c r="F216" i="17"/>
  <c r="F215" i="17"/>
  <c r="F197" i="17"/>
  <c r="F198" i="17" s="1"/>
  <c r="F244" i="17" l="1"/>
  <c r="F236" i="17"/>
  <c r="F260" i="17"/>
  <c r="F229" i="17"/>
  <c r="F249" i="17"/>
  <c r="F17" i="17"/>
  <c r="F261" i="17" l="1"/>
  <c r="F208" i="17"/>
  <c r="F207" i="17"/>
  <c r="F206" i="17"/>
  <c r="F205" i="17"/>
  <c r="F204" i="17"/>
  <c r="F203" i="17"/>
  <c r="F200" i="17"/>
  <c r="F201" i="17" s="1"/>
  <c r="F194" i="17"/>
  <c r="F193" i="17"/>
  <c r="F192" i="17"/>
  <c r="F191" i="17"/>
  <c r="F190" i="17"/>
  <c r="F189" i="17"/>
  <c r="F186" i="17"/>
  <c r="F185" i="17"/>
  <c r="F184" i="17"/>
  <c r="F182" i="17"/>
  <c r="F178" i="17"/>
  <c r="F177" i="17"/>
  <c r="F176" i="17"/>
  <c r="F175" i="17"/>
  <c r="F174" i="17"/>
  <c r="F173" i="17"/>
  <c r="F172" i="17"/>
  <c r="F171" i="17"/>
  <c r="F170" i="17"/>
  <c r="F169" i="17"/>
  <c r="F168" i="17"/>
  <c r="F167" i="17"/>
  <c r="F166" i="17"/>
  <c r="F159" i="17"/>
  <c r="F158" i="17"/>
  <c r="F157" i="17"/>
  <c r="F156" i="17"/>
  <c r="F155" i="17"/>
  <c r="F154" i="17"/>
  <c r="F151" i="17"/>
  <c r="F152" i="17" s="1"/>
  <c r="F148" i="17"/>
  <c r="F147" i="17"/>
  <c r="F144" i="17"/>
  <c r="F143" i="17"/>
  <c r="F142" i="17"/>
  <c r="F141" i="17"/>
  <c r="F140" i="17"/>
  <c r="F139" i="17"/>
  <c r="F136" i="17"/>
  <c r="F135" i="17"/>
  <c r="F134" i="17"/>
  <c r="F133" i="17"/>
  <c r="F131" i="17"/>
  <c r="F127" i="17"/>
  <c r="F126" i="17"/>
  <c r="F125" i="17"/>
  <c r="F124" i="17"/>
  <c r="F123" i="17"/>
  <c r="F122" i="17"/>
  <c r="F121" i="17"/>
  <c r="F120" i="17"/>
  <c r="F119" i="17"/>
  <c r="F118" i="17"/>
  <c r="F117" i="17"/>
  <c r="F116" i="17"/>
  <c r="F115" i="17"/>
  <c r="F108" i="17"/>
  <c r="F107" i="17"/>
  <c r="F106" i="17"/>
  <c r="F105" i="17"/>
  <c r="F104" i="17"/>
  <c r="F103" i="17"/>
  <c r="F100" i="17"/>
  <c r="F101" i="17" s="1"/>
  <c r="F97" i="17"/>
  <c r="F96" i="17"/>
  <c r="F95" i="17"/>
  <c r="F92" i="17"/>
  <c r="F91" i="17"/>
  <c r="F90" i="17"/>
  <c r="F89" i="17"/>
  <c r="F88" i="17"/>
  <c r="F87" i="17"/>
  <c r="F84" i="17"/>
  <c r="F83" i="17"/>
  <c r="F82" i="17"/>
  <c r="F81" i="17"/>
  <c r="F79" i="17"/>
  <c r="F75" i="17"/>
  <c r="F74" i="17"/>
  <c r="F73" i="17"/>
  <c r="F72" i="17"/>
  <c r="F71" i="17"/>
  <c r="F70" i="17"/>
  <c r="F69" i="17"/>
  <c r="F68" i="17"/>
  <c r="F67" i="17"/>
  <c r="F66" i="17"/>
  <c r="F65" i="17"/>
  <c r="F64" i="17"/>
  <c r="F63" i="17"/>
  <c r="F77" i="17" l="1"/>
  <c r="F129" i="17"/>
  <c r="F93" i="17"/>
  <c r="F145" i="17"/>
  <c r="F180" i="17"/>
  <c r="F187" i="17"/>
  <c r="F195" i="17"/>
  <c r="F160" i="17"/>
  <c r="F137" i="17"/>
  <c r="F85" i="17"/>
  <c r="F98" i="17"/>
  <c r="F109" i="17"/>
  <c r="F149" i="17"/>
  <c r="F209" i="17"/>
  <c r="F210" i="17" l="1"/>
  <c r="F161" i="17"/>
  <c r="F110" i="17"/>
  <c r="F45" i="17"/>
  <c r="F52" i="17" l="1"/>
  <c r="F53" i="17"/>
  <c r="F54" i="17"/>
  <c r="F55" i="17"/>
  <c r="F56" i="17"/>
  <c r="F51" i="17"/>
  <c r="F57" i="17" l="1"/>
  <c r="F42" i="17"/>
  <c r="F48" i="17" l="1"/>
  <c r="F49" i="17" s="1"/>
  <c r="F46" i="17" l="1"/>
  <c r="F41" i="17"/>
  <c r="F40" i="17"/>
  <c r="F43" i="17" l="1"/>
  <c r="F37" i="17"/>
  <c r="F36" i="17"/>
  <c r="F35" i="17"/>
  <c r="F33" i="17"/>
  <c r="F29" i="17"/>
  <c r="F28" i="17"/>
  <c r="F27" i="17"/>
  <c r="F26" i="17"/>
  <c r="F25" i="17"/>
  <c r="F24" i="17"/>
  <c r="F22" i="17"/>
  <c r="F21" i="17"/>
  <c r="F20" i="17"/>
  <c r="F19" i="17"/>
  <c r="F18" i="17"/>
  <c r="F38" i="17" l="1"/>
  <c r="F23" i="17"/>
  <c r="F31" i="17" s="1"/>
  <c r="F58" i="17" l="1"/>
  <c r="F263" i="17" s="1"/>
</calcChain>
</file>

<file path=xl/sharedStrings.xml><?xml version="1.0" encoding="utf-8"?>
<sst xmlns="http://schemas.openxmlformats.org/spreadsheetml/2006/main" count="653" uniqueCount="139">
  <si>
    <t>No.</t>
  </si>
  <si>
    <t>Items</t>
  </si>
  <si>
    <t>Unit</t>
  </si>
  <si>
    <t>Qty</t>
  </si>
  <si>
    <t>Total cost</t>
  </si>
  <si>
    <t>Cost IQD/unit</t>
  </si>
  <si>
    <t>A</t>
  </si>
  <si>
    <t xml:space="preserve">Protection room </t>
  </si>
  <si>
    <t>A-1</t>
  </si>
  <si>
    <t>A-2</t>
  </si>
  <si>
    <t>B</t>
  </si>
  <si>
    <t xml:space="preserve">Electrical works </t>
  </si>
  <si>
    <t xml:space="preserve">Water tank and water tank base </t>
  </si>
  <si>
    <t xml:space="preserve">Pumping </t>
  </si>
  <si>
    <t xml:space="preserve">Sub total cost </t>
  </si>
  <si>
    <t>L.S</t>
  </si>
  <si>
    <t>M3</t>
  </si>
  <si>
    <t xml:space="preserve">M3 </t>
  </si>
  <si>
    <t>M2</t>
  </si>
  <si>
    <t>Pcs</t>
  </si>
  <si>
    <t xml:space="preserve">Pcs </t>
  </si>
  <si>
    <t xml:space="preserve">Total cost </t>
  </si>
  <si>
    <t xml:space="preserve">BILL OF QUANTITIES AND TECHNICAL SPECIFICATION </t>
  </si>
  <si>
    <t>Any company apply to this project should have (company certificate Establishment -  identity card of the rating company - company bank account - banks statement , have similar projects )</t>
  </si>
  <si>
    <t>The materials shall be tested and approved by the National Center of Construction Laboratories (NCCL).</t>
  </si>
  <si>
    <t xml:space="preserve"> All the materials shall be new and deemed to be of best available type in the local market and as approved by the Engineer.</t>
  </si>
  <si>
    <t>The item description herein after means "Supply of all materials, manpower, transportation, equipment, tools, machinery,
 temporary works  and all the other works required", as approved by the Engineer.</t>
  </si>
  <si>
    <t xml:space="preserve"> In case of differences between bill of quantities and contract documents, the drawings will govern. Unless requirements of the Engineer are presented.</t>
  </si>
  <si>
    <t xml:space="preserve"> Please, read all the documents carefully then price it.</t>
  </si>
  <si>
    <t xml:space="preserve">A </t>
  </si>
  <si>
    <t xml:space="preserve">B </t>
  </si>
  <si>
    <t>C</t>
  </si>
  <si>
    <t xml:space="preserve">D </t>
  </si>
  <si>
    <t xml:space="preserve">E </t>
  </si>
  <si>
    <t>F</t>
  </si>
  <si>
    <t>G</t>
  </si>
  <si>
    <t>H</t>
  </si>
  <si>
    <t xml:space="preserve"> All works include cement shall be curing by water for three days and three times per day</t>
  </si>
  <si>
    <t xml:space="preserve">All the works must be executed in accordance with the Iraqi General Technical Specifications (I.G.T.S.) </t>
  </si>
  <si>
    <t>A-3</t>
  </si>
  <si>
    <t>A-4</t>
  </si>
  <si>
    <t>A-5</t>
  </si>
  <si>
    <t>A-6</t>
  </si>
  <si>
    <t>A-7</t>
  </si>
  <si>
    <t>A-8</t>
  </si>
  <si>
    <t>A-9</t>
  </si>
  <si>
    <t>A-10</t>
  </si>
  <si>
    <t>A-11</t>
  </si>
  <si>
    <t>A-12</t>
  </si>
  <si>
    <t>A-13</t>
  </si>
  <si>
    <t>B-1</t>
  </si>
  <si>
    <t>B-3</t>
  </si>
  <si>
    <t>B-4</t>
  </si>
  <si>
    <t>B-5</t>
  </si>
  <si>
    <t>B-6</t>
  </si>
  <si>
    <t>C-1</t>
  </si>
  <si>
    <t>C-2</t>
  </si>
  <si>
    <t>C-3</t>
  </si>
  <si>
    <t>C-4</t>
  </si>
  <si>
    <t>C-5</t>
  </si>
  <si>
    <t>C-6</t>
  </si>
  <si>
    <t>D</t>
  </si>
  <si>
    <t>E</t>
  </si>
  <si>
    <t xml:space="preserve">sub total cost </t>
  </si>
  <si>
    <t xml:space="preserve">Chlorination system </t>
  </si>
  <si>
    <t>M.L</t>
  </si>
  <si>
    <t>F-1</t>
  </si>
  <si>
    <t>F-2</t>
  </si>
  <si>
    <t>F-3</t>
  </si>
  <si>
    <t>F-4</t>
  </si>
  <si>
    <t>F-5</t>
  </si>
  <si>
    <t>F-6</t>
  </si>
  <si>
    <t>D-1</t>
  </si>
  <si>
    <t>D-2</t>
  </si>
  <si>
    <t>D-3</t>
  </si>
  <si>
    <t xml:space="preserve">Distribution line and water distribution point </t>
  </si>
  <si>
    <r>
      <t>Rehabilitation of five boreholes</t>
    </r>
    <r>
      <rPr>
        <b/>
        <sz val="18"/>
        <color rgb="FF009900"/>
        <rFont val="Arial"/>
        <family val="2"/>
      </rPr>
      <t xml:space="preserve"> </t>
    </r>
    <r>
      <rPr>
        <b/>
        <sz val="18"/>
        <color theme="1"/>
        <rFont val="Arial"/>
        <family val="2"/>
      </rPr>
      <t xml:space="preserve">in villages </t>
    </r>
    <r>
      <rPr>
        <b/>
        <sz val="18"/>
        <rFont val="Arial"/>
        <family val="2"/>
      </rPr>
      <t xml:space="preserve">
</t>
    </r>
    <r>
      <rPr>
        <b/>
        <sz val="11.5"/>
        <rFont val="Arial"/>
        <family val="2"/>
      </rPr>
      <t xml:space="preserve"> (</t>
    </r>
    <r>
      <rPr>
        <b/>
        <sz val="11.5"/>
        <color rgb="FFFF0000"/>
        <rFont val="Arial"/>
        <family val="2"/>
      </rPr>
      <t>Kani Edo</t>
    </r>
    <r>
      <rPr>
        <b/>
        <sz val="11.5"/>
        <rFont val="Arial"/>
        <family val="2"/>
      </rPr>
      <t xml:space="preserve"> 36.301151, 41.850269), </t>
    </r>
    <r>
      <rPr>
        <b/>
        <sz val="11.5"/>
        <color theme="1"/>
        <rFont val="Arial"/>
        <family val="2"/>
      </rPr>
      <t>(</t>
    </r>
    <r>
      <rPr>
        <b/>
        <sz val="11.5"/>
        <color rgb="FFFF0000"/>
        <rFont val="Arial"/>
        <family val="2"/>
      </rPr>
      <t>Sabahya</t>
    </r>
    <r>
      <rPr>
        <b/>
        <sz val="11.5"/>
        <rFont val="Arial"/>
        <family val="2"/>
      </rPr>
      <t xml:space="preserve"> 36.306589, 41.89401), (</t>
    </r>
    <r>
      <rPr>
        <b/>
        <sz val="11.5"/>
        <color rgb="FFFF0000"/>
        <rFont val="Arial"/>
        <family val="2"/>
      </rPr>
      <t>Gre Jamae</t>
    </r>
    <r>
      <rPr>
        <b/>
        <sz val="11.5"/>
        <rFont val="Arial"/>
        <family val="2"/>
      </rPr>
      <t xml:space="preserve"> 36.305746, 41.909948), </t>
    </r>
    <r>
      <rPr>
        <b/>
        <sz val="11.5"/>
        <color theme="1"/>
        <rFont val="Arial"/>
        <family val="2"/>
      </rPr>
      <t>(</t>
    </r>
    <r>
      <rPr>
        <b/>
        <sz val="11.5"/>
        <color rgb="FFFF0000"/>
        <rFont val="Arial"/>
        <family val="2"/>
      </rPr>
      <t>Zaytoniya</t>
    </r>
    <r>
      <rPr>
        <b/>
        <sz val="11.5"/>
        <rFont val="Arial"/>
        <family val="2"/>
      </rPr>
      <t xml:space="preserve"> 36.306278, 41.884703), </t>
    </r>
    <r>
      <rPr>
        <b/>
        <sz val="11.5"/>
        <color theme="1"/>
        <rFont val="Arial"/>
        <family val="2"/>
      </rPr>
      <t>(</t>
    </r>
    <r>
      <rPr>
        <b/>
        <sz val="11.5"/>
        <color rgb="FFFF0000"/>
        <rFont val="Arial"/>
        <family val="2"/>
      </rPr>
      <t>AlOmer</t>
    </r>
    <r>
      <rPr>
        <b/>
        <sz val="11.5"/>
        <rFont val="Arial"/>
        <family val="2"/>
      </rPr>
      <t xml:space="preserve"> 36.30603, 41.802642)
Ninewa governorate, Sinjar district </t>
    </r>
  </si>
  <si>
    <r>
      <rPr>
        <b/>
        <sz val="12"/>
        <color rgb="FFFF0000"/>
        <rFont val="Arial"/>
        <family val="2"/>
      </rPr>
      <t xml:space="preserve">Site preparation /تجهيز الموقع </t>
    </r>
    <r>
      <rPr>
        <b/>
        <sz val="12"/>
        <color theme="1"/>
        <rFont val="Arial"/>
        <family val="2"/>
      </rPr>
      <t xml:space="preserve">
Supply materials, tools and manpower to remove all types of grass, debris, obstacle weeds and Excave the area to at least depth of 20 cm and then leveling the site , 
Laying 20 cm of granular materials (sub-base type A). damping the sub base and compacting by roller machine compacter according to the instructions of supervisor engineer 
 </t>
    </r>
    <r>
      <rPr>
        <sz val="12"/>
        <color rgb="FFC00000"/>
        <rFont val="Arial"/>
        <family val="2"/>
      </rPr>
      <t>تحضير المواد و المعدات و الايدي العاملة لإزالة جميع بقاية الثيل و الاعشاب الضارة ,و الحطام و و ازالة طبقة من التربة للوصول  الى عمق 20 سم ثم</t>
    </r>
    <r>
      <rPr>
        <sz val="12"/>
        <color rgb="FFCC0000"/>
        <rFont val="Arial"/>
        <family val="2"/>
      </rPr>
      <t xml:space="preserve"> فرش طبقة 20 سم</t>
    </r>
    <r>
      <rPr>
        <sz val="12"/>
        <color rgb="FFC00000"/>
        <rFont val="Arial"/>
        <family val="2"/>
      </rPr>
      <t xml:space="preserve"> من المواد الحبيبية (تيكلة) ثم رشها بالماء و ضغطها بوساطة ماكنة الضغط و حسب توجيهات المهندس المشرف</t>
    </r>
    <r>
      <rPr>
        <b/>
        <sz val="12"/>
        <color rgb="FFC00000"/>
        <rFont val="Arial"/>
        <family val="2"/>
      </rPr>
      <t xml:space="preserve"> </t>
    </r>
    <r>
      <rPr>
        <b/>
        <sz val="12"/>
        <color theme="1"/>
        <rFont val="Arial"/>
        <family val="2"/>
      </rPr>
      <t xml:space="preserve">
  </t>
    </r>
  </si>
  <si>
    <r>
      <rPr>
        <b/>
        <sz val="12"/>
        <color rgb="FFFF0000"/>
        <rFont val="Arial"/>
        <family val="2"/>
      </rPr>
      <t xml:space="preserve">Foundations Works  /اعمال الاساسات 
   </t>
    </r>
    <r>
      <rPr>
        <b/>
        <sz val="12"/>
        <color theme="1"/>
        <rFont val="Arial"/>
        <family val="2"/>
      </rPr>
      <t xml:space="preserve">     
Supply materials, tools and manpower to Excave the foundation to depth of 20 cm , work includes cleaning and make accurate edges for wooden mold and according to instructions of supervisor engineer  
</t>
    </r>
    <r>
      <rPr>
        <sz val="12"/>
        <color rgb="FFC00000"/>
        <rFont val="Arial"/>
        <family val="2"/>
      </rPr>
      <t xml:space="preserve">توفير جميع المواد و المعدات و الايدي العاملة لحفر الاسس الى عمق  20سم العمل يتضمن التنظيف و عمل حافات دقيقة  للقالب الخشبي و حسب توجيهات المهندس المشرف    ,  </t>
    </r>
  </si>
  <si>
    <r>
      <rPr>
        <b/>
        <sz val="12"/>
        <color rgb="FFFF0000"/>
        <rFont val="Arial"/>
        <family val="2"/>
      </rPr>
      <t xml:space="preserve">Concrete casting works /اعمال صب الخرسانة </t>
    </r>
    <r>
      <rPr>
        <b/>
        <sz val="12"/>
        <color theme="1"/>
        <rFont val="Arial"/>
        <family val="2"/>
      </rPr>
      <t xml:space="preserve">
Supply materials, tools and manpower to make a wooden mold (40 w *45 h ) cm to cast concrete using class C20 (1:2:4) and reinforced by steel bars Ø12 mm, the work includes laying of nylon before casting and  according to the instructions of supervisor engineer </t>
    </r>
    <r>
      <rPr>
        <sz val="12"/>
        <color theme="1"/>
        <rFont val="Arial"/>
        <family val="2"/>
      </rPr>
      <t xml:space="preserve">(See drawing No. 01)
</t>
    </r>
    <r>
      <rPr>
        <sz val="12"/>
        <color rgb="FFC00000"/>
        <rFont val="Arial"/>
        <family val="2"/>
      </rPr>
      <t xml:space="preserve">عمل قالب خشبي بأبعاد ( 40 عرض*45 ارتفاع) سم و صب الخرسانة و بنسب (1:2:4) و استخدام حديد التسليح 12 ملم و حسب توجيهات المهندس المشرف 
(انظر المخطط رقم 01)  </t>
    </r>
  </si>
  <si>
    <r>
      <rPr>
        <b/>
        <sz val="12"/>
        <color rgb="FFFF0000"/>
        <rFont val="Arial"/>
        <family val="2"/>
      </rPr>
      <t xml:space="preserve">Casting concrete / صب الخرسانة </t>
    </r>
    <r>
      <rPr>
        <b/>
        <sz val="12"/>
        <color theme="1"/>
        <rFont val="Arial"/>
        <family val="2"/>
      </rPr>
      <t xml:space="preserve">
Supply materials and casting concrete, class C20 (1:2:4) with (20 cm for ground of room), (15 cm for outdoor platform) and ( 30 cm for base of generator inside the room) thickness and BRC steel mesh 15x15cm Ø10 mm, laying a layer of nylon on ground before casting and  All work according to instructions of supervisor engineer. 
  </t>
    </r>
    <r>
      <rPr>
        <sz val="12"/>
        <color rgb="FFC00000"/>
        <rFont val="Arial"/>
        <family val="2"/>
      </rPr>
      <t xml:space="preserve">تحضير المواد و المعدات و الايدي العاملة لصب الخرسانة المسلحة و بنسب (1:2:4) و سمك (20 سم للأرضية) 
(15 سم للرصيف الخارجي) و (30 سم لقاعدة المولد الكهربائي) استخدام شبكة حديد التسليح 15*15 بسمك 10 ملم فرش طبقة من النايلون قبل صب الخرسانة و وضع شبكة الحديد و حسب توجيهات المهندس المشرف  </t>
    </r>
  </si>
  <si>
    <r>
      <rPr>
        <b/>
        <sz val="12"/>
        <color rgb="FFFF0000"/>
        <rFont val="Arial"/>
        <family val="2"/>
      </rPr>
      <t xml:space="preserve">construction of walls /بناء الجدران </t>
    </r>
    <r>
      <rPr>
        <b/>
        <sz val="12"/>
        <color theme="1"/>
        <rFont val="Arial"/>
        <family val="2"/>
      </rPr>
      <t xml:space="preserve">
providing materials, tools and manpower to build the walls 3 m  of protection room using concrete solid blocks (15*20*40) cm and cement mortar (1:3) , the work includes also filling gaps between blocks and watering the block wall after completing the construction, all the necessary works to complete the building included within specified price and according to instructions of supervisor engineer
</t>
    </r>
    <r>
      <rPr>
        <sz val="12"/>
        <color theme="1"/>
        <rFont val="Arial"/>
        <family val="2"/>
      </rPr>
      <t xml:space="preserve">( see drawing No. 03 ) 
</t>
    </r>
    <r>
      <rPr>
        <sz val="12"/>
        <color rgb="FFC00000"/>
        <rFont val="Arial"/>
        <family val="2"/>
      </rPr>
      <t xml:space="preserve">
توفير المواد و المعدات و الايدي العاملة لبناء جدران غرفة  الحماية 3 م بإستخدام البلوك الخرساني الصلد (15*20*40) سم و مونة السمنت (1:3) و العمل يتضمن ايضاً مليء الفراغات بين البلوك و رش الجدار بالماء بعد الانتهاء من البناء , كل الاعمال الضرورية لإنهاء البناء ضمن السعر المقرر و حسب توجيهات المهندس المشرف 
(انظر المخطط رقم 03)</t>
    </r>
  </si>
  <si>
    <r>
      <rPr>
        <b/>
        <sz val="12"/>
        <color rgb="FFFF0000"/>
        <rFont val="Arial"/>
        <family val="2"/>
      </rPr>
      <t xml:space="preserve">Cement plastering /اللبخ بمونة السمنت 
</t>
    </r>
    <r>
      <rPr>
        <b/>
        <sz val="12"/>
        <rFont val="Arial"/>
        <family val="2"/>
      </rPr>
      <t xml:space="preserve">
Supply of materials, tools, and manpower to plastering walls inside and outside of  Protection room and ceiling edges by using cement mortar (1:3) and thickness 10 mm and using adjustment rulers, the work includes also making accurate edges of door and windows openings and water spraying and all needed works to complete plastering included within specified price and according to the instructions of supervisor engineer </t>
    </r>
    <r>
      <rPr>
        <sz val="12"/>
        <color rgb="FFC00000"/>
        <rFont val="Arial"/>
        <family val="2"/>
      </rPr>
      <t xml:space="preserve">
توفير المواد و المعدات و الايدي العاملة لإكساء الجدران(لبخ) بالسمنت بنسب خلط (1:3)و من الداخل و الخارج و للجدران و العتبة الخارجية و حافات السقف و بسمك 10 ملم و استخدام المسطرة في التعديل و عمل حافات دقيقة لفتحة الباب و الشبابيك و رش الجدران بعد الجفاف , جميع الاحتياجات لإنهاء العمل تضمن ضمن السعر المحدد و حسب توجيهات المهندس المشرف</t>
    </r>
    <r>
      <rPr>
        <b/>
        <sz val="12"/>
        <rFont val="Arial"/>
        <family val="2"/>
      </rPr>
      <t xml:space="preserve">  
</t>
    </r>
  </si>
  <si>
    <r>
      <rPr>
        <b/>
        <sz val="12"/>
        <color rgb="FFFF0000"/>
        <rFont val="Arial"/>
        <family val="2"/>
      </rPr>
      <t>Iron door /باب حديد</t>
    </r>
    <r>
      <rPr>
        <b/>
        <sz val="12"/>
        <rFont val="Arial"/>
        <family val="2"/>
      </rPr>
      <t xml:space="preserve">
installing iron door (200 * 300 ) cm double opening ,using L section 60 *60 mm and thickness 5 mm for outer frame of door and fixing with concrete wall by steel bars and welding , and using Square Hollow Section Pipe 40*40 mm for door frame  and plated both side by plate thickness 2 mm , using 4 steel barrel hinge for each door L140 D20 mm and the work includes also painting the door by 2 layers of anti-rust painting and 2 layers of oil painting ((Jotun) brand and silver color and  (SCI iron logo 25 x40cm 2mm  cutting logo and name of SCI by laser machine and weld on the outer face of the door ) and all necessary locks according to instructions of supervisor engineer
 </t>
    </r>
    <r>
      <rPr>
        <sz val="12"/>
        <rFont val="Arial"/>
        <family val="2"/>
      </rPr>
      <t>(see drawing No. 06)</t>
    </r>
    <r>
      <rPr>
        <b/>
        <sz val="12"/>
        <rFont val="Arial"/>
        <family val="2"/>
      </rPr>
      <t xml:space="preserve">
</t>
    </r>
    <r>
      <rPr>
        <sz val="12"/>
        <color rgb="FFCC0000"/>
        <rFont val="Arial"/>
        <family val="2"/>
      </rPr>
      <t xml:space="preserve">تركيب باب معدني (200*300) سم ذو فتحتين , استخدام زاوية حديدية 60*60 ملم و بسمك 5 ملم لعمل الاطار الخارجي للباب و تثبيته بالجدار عن طريق اللحام و قضبان الحديد , و استخدام مقطع الحديد 40 *40 سم و بسمك 3 ملم لعمل الباب و الصفيحة المعدنية لكلا الوجهين بسمك 2 ملم و استخدام 4 مفصل لكل فتحة بطول 120 ملم و قطر 20 ملم و العمل يتضمن ايضاً طلاء الباب بطبقتين من الطلاء المضاد للأكسدة و طبقتين من الطلاء الزيتي الفضي (يتم عمل صنع شعار منظمة انقاذ الطفل من لوح معدني سمكه 2 ملمتر 25*40 سنتمتر و تقطيع علامة و اسم المنظمة بوساطة الماكنة الليزرية ثم تثبيتها باللحام على الوجه الخارجي للباب)  و جميع الاقفال اللازمة لأكمال العمل وحسب توجيهات المهندس المشرف 
(انظر المخطط رقم 06) </t>
    </r>
    <r>
      <rPr>
        <b/>
        <sz val="12"/>
        <rFont val="Arial"/>
        <family val="2"/>
      </rPr>
      <t xml:space="preserve">    </t>
    </r>
  </si>
  <si>
    <r>
      <rPr>
        <b/>
        <sz val="12"/>
        <color rgb="FFFF0000"/>
        <rFont val="Arial"/>
        <family val="2"/>
      </rPr>
      <t>Iron window (150 * 150) cm /شباك حديد 150*150 سنتمتر</t>
    </r>
    <r>
      <rPr>
        <sz val="12"/>
        <rFont val="Arial"/>
        <family val="2"/>
      </rPr>
      <t xml:space="preserve">
</t>
    </r>
    <r>
      <rPr>
        <b/>
        <sz val="12"/>
        <rFont val="Arial"/>
        <family val="2"/>
      </rPr>
      <t xml:space="preserve">Install iron window (150 * 150) cm protected by mesh of iron bars section 10*10 mm and spacing 20 cm for both directions, the work includes painting the window with 2 layers of anti-rust painting and 2 layers of oil painting silver color  and glassing 3 sections and necessary locks, all the works to complete installing are including in price and according to instructions of supervisor engineer </t>
    </r>
    <r>
      <rPr>
        <sz val="12"/>
        <rFont val="Arial"/>
        <family val="2"/>
      </rPr>
      <t xml:space="preserve">(see drawing No. 07) 
</t>
    </r>
    <r>
      <rPr>
        <sz val="12"/>
        <color rgb="FFC00000"/>
        <rFont val="Arial"/>
        <family val="2"/>
      </rPr>
      <t xml:space="preserve">تركيب شباك حديدي (150*150) سم و حماية خارجية باستخدام مشبك حديدي من قضبان حديدية 10*10 ملم و تباعد 20 سم لكل اتجاه , العمل يتضمن ايضاً طلاء الشباك بطبقتين من الطلاء المضاد لأكسدة و طبقتين من الطلاء الزيتي فضي اللون و تركيب 3 قطع من الزجاج والاقفال اللازمة و جميع الاحتياجات الضرورية لإكمال التركيب و حسب توجيهات المهندس المشرف
(انظر المخطط 07) </t>
    </r>
    <r>
      <rPr>
        <sz val="12"/>
        <rFont val="Arial"/>
        <family val="2"/>
      </rPr>
      <t xml:space="preserve"> </t>
    </r>
  </si>
  <si>
    <r>
      <rPr>
        <b/>
        <sz val="12"/>
        <color rgb="FFFF0000"/>
        <rFont val="Arial"/>
        <family val="2"/>
      </rPr>
      <t>Iron window (50 * 50) cm /شباك حديد 50*50 سنتمتر</t>
    </r>
    <r>
      <rPr>
        <sz val="12"/>
        <rFont val="Arial"/>
        <family val="2"/>
      </rPr>
      <t xml:space="preserve">
</t>
    </r>
    <r>
      <rPr>
        <b/>
        <sz val="12"/>
        <rFont val="Arial"/>
        <family val="2"/>
      </rPr>
      <t xml:space="preserve">install iron window (50 * 50) cm protected by mesh of iron bars section 10*10 mm and spacing 20 cm for both directions, the work includes painting the window with 2 layers of anti-rust painting and 2 layers of oil painting (Jotun) silver color  and glassing and necessary locks, all the works to complete installing are including in price and according to instructions of supervisor engineer </t>
    </r>
    <r>
      <rPr>
        <sz val="12"/>
        <rFont val="Arial"/>
        <family val="2"/>
      </rPr>
      <t xml:space="preserve">(see drawing No. 08) 
</t>
    </r>
    <r>
      <rPr>
        <sz val="12"/>
        <color rgb="FFC00000"/>
        <rFont val="Arial"/>
        <family val="2"/>
      </rPr>
      <t>تركيب شباك حديدي (50*50) سم و حماية خارجية باستخدام مشبك حديدي من قضبان حديدية 10*10 ملم و تباعد 20 سم لكل اتجاه , العمل يتضمن ايضاً طلاء الشباك بطبقتين من الطلاء المضاد لأكسدة و طبقتين من الطلاء الزيتي فضي اللون و تركيب   الزجاج والاقفال اللازمة و جميع الاحتياجات الضرورية لإكمال التركيب و حسب توجيهات المهندس المشرف
(انظر المخطط 08</t>
    </r>
    <r>
      <rPr>
        <sz val="12"/>
        <rFont val="Arial"/>
        <family val="2"/>
      </rPr>
      <t>)</t>
    </r>
  </si>
  <si>
    <r>
      <rPr>
        <b/>
        <sz val="12"/>
        <color rgb="FFFF0000"/>
        <rFont val="Arial"/>
        <family val="2"/>
      </rPr>
      <t xml:space="preserve">Cover of pump opening in ceiling of protection room  (100*100) cm
 /غطاء فتحة استخراج المضخة في سقف غرفة الحماية 100*100 سنتمتر </t>
    </r>
    <r>
      <rPr>
        <sz val="12"/>
        <rFont val="Arial"/>
        <family val="2"/>
      </rPr>
      <t xml:space="preserve">
</t>
    </r>
    <r>
      <rPr>
        <b/>
        <sz val="12"/>
        <rFont val="Arial"/>
        <family val="2"/>
      </rPr>
      <t xml:space="preserve">installing iron cover using gauge plate 3 mm and steel angle 2'' for frame and plate , the work includes painting by 2 layers of anti-rust painting and 2 layers of oil painting (Jotun) and fixing necessary locks and 3 steel barrel hinges L80 D10 mm , and according to instructions of supervisor engineer </t>
    </r>
    <r>
      <rPr>
        <sz val="12"/>
        <rFont val="Arial"/>
        <family val="2"/>
      </rPr>
      <t xml:space="preserve">(see drawing No. 09) </t>
    </r>
    <r>
      <rPr>
        <b/>
        <sz val="12"/>
        <rFont val="Arial"/>
        <family val="2"/>
      </rPr>
      <t xml:space="preserve">
</t>
    </r>
    <r>
      <rPr>
        <sz val="12"/>
        <rFont val="Arial"/>
        <family val="2"/>
      </rPr>
      <t xml:space="preserve">
</t>
    </r>
    <r>
      <rPr>
        <sz val="12"/>
        <color rgb="FFC00000"/>
        <rFont val="Arial"/>
        <family val="2"/>
      </rPr>
      <t xml:space="preserve">تركيب غطاء حديدي لفتحة البئر في سقف غرفة الحماية باستخدام صفيحة حديدية 3 ملم و زاوية حديدة 2 بوصة للاطار و الغطاء ايضاً و العمل يتضمن طلاء الغطاء بطبقتين من الطلاء المضاد للاكسدة و طبقتين من الطلاء الزيتي ماركة جوتون و استخدام القفل المناسب و 3 مفاصل ذات القياس المذكور اعلاه و حسب توجيهات المهندس  المشرف(انظر المخطط رقم 09) </t>
    </r>
    <r>
      <rPr>
        <sz val="12"/>
        <rFont val="Arial"/>
        <family val="2"/>
      </rPr>
      <t xml:space="preserve">   </t>
    </r>
  </si>
  <si>
    <r>
      <rPr>
        <b/>
        <sz val="12"/>
        <color rgb="FFFF0000"/>
        <rFont val="Arial"/>
        <family val="2"/>
      </rPr>
      <t>Aluminum Cable /سلك المنيوم</t>
    </r>
    <r>
      <rPr>
        <sz val="12"/>
        <rFont val="Arial"/>
        <family val="2"/>
      </rPr>
      <t xml:space="preserve">
</t>
    </r>
    <r>
      <rPr>
        <b/>
        <sz val="12"/>
        <rFont val="Arial"/>
        <family val="2"/>
      </rPr>
      <t xml:space="preserve">supply and connect Aluminum cable with cross section of 95 mm2 and connecting between transformer and nearest electric pole, the work includes also two porcelain single isolator and all fittings and according to instructions of supervisor engineer </t>
    </r>
    <r>
      <rPr>
        <sz val="12"/>
        <color rgb="FFC00000"/>
        <rFont val="Arial"/>
        <family val="2"/>
      </rPr>
      <t xml:space="preserve">
توفير و توصيل سلك المنيوم للضغط الواطيء بمساحة سطح المقطع 95 مم مربع و الربط بين المحولة الكهربائية و اقرب عمود كهربائي لغرفة الحماية و العمل يتضمن ايضاَ عوازل خزفية مفردة عدد اثنين و ايضاً جميع التوصيلات اللازمة و بنوعية جيدة و حماية و حسب توجيهات المهندس المشرف</t>
    </r>
    <r>
      <rPr>
        <sz val="12"/>
        <rFont val="Arial"/>
        <family val="2"/>
      </rPr>
      <t xml:space="preserve"> </t>
    </r>
  </si>
  <si>
    <r>
      <rPr>
        <b/>
        <sz val="12"/>
        <color rgb="FFFF0000"/>
        <rFont val="Arial"/>
        <family val="2"/>
      </rPr>
      <t>Inlet , outlet Single phase electric sockets /مقابس كهربائية احادية التوجه</t>
    </r>
    <r>
      <rPr>
        <sz val="12"/>
        <rFont val="Arial"/>
        <family val="2"/>
      </rPr>
      <t xml:space="preserve">
</t>
    </r>
    <r>
      <rPr>
        <b/>
        <sz val="12"/>
        <rFont val="Arial"/>
        <family val="2"/>
      </rPr>
      <t xml:space="preserve">
Supply, install and communication of sockets 13A , Legrand brand (or equivalent type) the work includes all metal and PVC boxes, cabling and connecting to distribution board and according to instructions of supervisor engineer</t>
    </r>
    <r>
      <rPr>
        <sz val="12"/>
        <rFont val="Arial"/>
        <family val="2"/>
      </rPr>
      <t xml:space="preserve"> 
</t>
    </r>
    <r>
      <rPr>
        <sz val="12"/>
        <color rgb="FFC00000"/>
        <rFont val="Arial"/>
        <family val="2"/>
      </rPr>
      <t>توفير و تركيب و توصيل مقابس كهربائية 13 امبير من النوع المذكور اعلاه (او نوع يكافأه) العمل يتضمن ايضاً مد الاسلاك و القاعدة الحديدية و البلاستيكية و الربط باللوحة الكهربائية و حسب توجيهات المهندس المشرف</t>
    </r>
    <r>
      <rPr>
        <sz val="12"/>
        <rFont val="Arial"/>
        <family val="2"/>
      </rPr>
      <t xml:space="preserve"> 
</t>
    </r>
  </si>
  <si>
    <r>
      <rPr>
        <b/>
        <sz val="12"/>
        <color rgb="FFFF0000"/>
        <rFont val="Arial"/>
        <family val="2"/>
      </rPr>
      <t xml:space="preserve">Indoor and outdoor lighting /إنارة داخلية و خارجية </t>
    </r>
    <r>
      <rPr>
        <b/>
        <sz val="12"/>
        <rFont val="Arial"/>
        <family val="2"/>
      </rPr>
      <t xml:space="preserve">
providing and installation of 4 neon 18 W tubes with bases good quality and 4 outdoor flatter 18 W with bases and protection cover best quality, Germany made Legrand brand (or equivalent type) the work including necessary cabling and switch boxes metal and PVC and according to instructions of supervisor engineer</t>
    </r>
    <r>
      <rPr>
        <sz val="12"/>
        <rFont val="Arial"/>
        <family val="2"/>
      </rPr>
      <t xml:space="preserve"> 
</t>
    </r>
    <r>
      <rPr>
        <sz val="12"/>
        <color rgb="FFCC0000"/>
        <rFont val="Arial"/>
        <family val="2"/>
      </rPr>
      <t xml:space="preserve">توفير و ربط الاضاءة الداخلية انبوب نيوني 18 واط مع القاعدة نوعية جيدة و الاضاءة الخارجية 4 مصابيح 18 واط مع اغطية الحماية الخارجية  و القاعدة نوعية جيدة  , ليجراند  (او نوع يكافأه) العمل يتضمن ايضاً مد الاسلاك الضرورية و تركيب نقاط الكهرباء اللازمة و حسب توجيهات المهندس المشرف    </t>
    </r>
  </si>
  <si>
    <r>
      <rPr>
        <b/>
        <sz val="12"/>
        <color rgb="FFFF0000"/>
        <rFont val="Arial"/>
        <family val="2"/>
      </rPr>
      <t xml:space="preserve">Site preparation and executive /تجهيز الموقع و الحفر </t>
    </r>
    <r>
      <rPr>
        <b/>
        <sz val="12"/>
        <rFont val="Arial"/>
        <family val="2"/>
      </rPr>
      <t xml:space="preserve">
providing all tools and manpower to execute foundation of water tank base using drilling Machine to reach to 50 cm under ground level the work include accurate leveling of site and damping and compacting with heavy compacter machine to reach at least 95% of compacting quality and then laying a layer of (Sub-base type B) with compacting and according to instructions of site engineer 
</t>
    </r>
    <r>
      <rPr>
        <sz val="12"/>
        <color rgb="FFC00000"/>
        <rFont val="Arial"/>
        <family val="2"/>
      </rPr>
      <t xml:space="preserve">
توفير جميع المعدات و الايدي العاملة لحفر اساس لقاعدة خزان الماء باستخدام آلة الحفر للوصول الى عمق 50 سم تحت مستوى سطح الارض و العمل يتضمن تسوية بإستخدام جهاز التسوية ثم الرش بالماء و استخدام الة الضغط للوصول الى قوة و 
جودة ضغط لا تقل عن 95% ثم فرش طبقة من المواد الحبيبية و الضغط مجدداً و حسب توجيهات المهندس المشرف</t>
    </r>
    <r>
      <rPr>
        <b/>
        <sz val="12"/>
        <rFont val="Arial"/>
        <family val="2"/>
      </rPr>
      <t xml:space="preserve">  </t>
    </r>
  </si>
  <si>
    <r>
      <rPr>
        <b/>
        <sz val="12"/>
        <color rgb="FFFF0000"/>
        <rFont val="Arial"/>
        <family val="2"/>
      </rPr>
      <t>Concrete casting /صب الخرسانة</t>
    </r>
    <r>
      <rPr>
        <sz val="12"/>
        <rFont val="Arial"/>
        <family val="2"/>
      </rPr>
      <t xml:space="preserve">
</t>
    </r>
    <r>
      <rPr>
        <b/>
        <sz val="12"/>
        <rFont val="Arial"/>
        <family val="2"/>
      </rPr>
      <t>Supply all materials , manpower and tools to cast concrete thickness 50 cm, class C20 (1:2:4) using double mesh steel bars Ø12 @ 20 cm C/C , the work includes a layers of crushed stone and laying  a layer of nylon before casting concrete and watering the base after drying and according to instructions of site engineer</t>
    </r>
    <r>
      <rPr>
        <sz val="12"/>
        <rFont val="Arial"/>
        <family val="2"/>
      </rPr>
      <t xml:space="preserve"> (see drawing No. 10)
</t>
    </r>
    <r>
      <rPr>
        <sz val="12"/>
        <color rgb="FFC00000"/>
        <rFont val="Arial"/>
        <family val="2"/>
      </rPr>
      <t xml:space="preserve">
توفير جميع المواد و المعدات و الايدي العاملة لصب الخرسانة المسلحة بسمك 50 سم , (1:2:4) باستخدام طبقتين من التسليح بحديد12  ملم و تباعد الشبكة الحديدية 20  سم لكل اتجاه و العمل يتضمن ايضاً فرش طبقة من الحجر المكسر و طبقة من النايلون قبل البدء بعملية الصب و كذلك الرش بالماء بعد الجفاف و حسب توجيهات المهندس المشرف (انظر المخطط رقم 10) </t>
    </r>
    <r>
      <rPr>
        <sz val="12"/>
        <rFont val="Arial"/>
        <family val="2"/>
      </rPr>
      <t xml:space="preserve"> </t>
    </r>
  </si>
  <si>
    <r>
      <rPr>
        <b/>
        <sz val="12"/>
        <color rgb="FFFF0000"/>
        <rFont val="Arial"/>
        <family val="2"/>
      </rPr>
      <t>Support walls/الجدران الساندة</t>
    </r>
    <r>
      <rPr>
        <sz val="12"/>
        <rFont val="Arial"/>
        <family val="2"/>
      </rPr>
      <t xml:space="preserve">
</t>
    </r>
    <r>
      <rPr>
        <b/>
        <sz val="12"/>
        <rFont val="Arial"/>
        <family val="2"/>
      </rPr>
      <t>Providing all materials, tools and manpower to build base walls 4 m high with accurate balance using solid concrete blocks (15*20*40) cm and cement mortar (1:3) , the thickness of wall is 40 cm and length of each wall of cross shape is 180 cm , the work includes making concrete link with thickness of 40 cm and using reinforcement concrete (1:2:4) and steel bars Ø 12 mm , watering the wall after drying and according to instructions of supervisor enginee</t>
    </r>
    <r>
      <rPr>
        <sz val="12"/>
        <rFont val="Arial"/>
        <family val="2"/>
      </rPr>
      <t xml:space="preserve">r  (see drawing No. 11)
</t>
    </r>
    <r>
      <rPr>
        <sz val="12"/>
        <color rgb="FFC00000"/>
        <rFont val="Arial"/>
        <family val="2"/>
      </rPr>
      <t xml:space="preserve">توفير جميع المواد و المعدات و الايدي العاملة لبناء جدار القاعدة 4 م  الارتفاع  بتوازن دقيق جداً و باستخدام البلوك الخرساني
 الصلد (15*20*40) سم و مونة السمنت (1:3) سمك الجدار 40 سم و طول كل جدار من الشكل المتقاطع هو 180 سم العمل يتضمن ايضاً صب رباط خرساني بسمك 40 سم و عرض الجدار و استخدام الخرسانة المسلحة (1:2:4) و حديد التسليح 12مم , الرش بالماء بعد الجفاف و حسب توجيهات المهندس المشرف (انظر المخطط رقم 11 </t>
    </r>
    <r>
      <rPr>
        <sz val="12"/>
        <rFont val="Arial"/>
        <family val="2"/>
      </rPr>
      <t xml:space="preserve"> </t>
    </r>
  </si>
  <si>
    <r>
      <rPr>
        <b/>
        <sz val="12"/>
        <color rgb="FFFF0000"/>
        <rFont val="Arial"/>
        <family val="2"/>
      </rPr>
      <t xml:space="preserve">Cement plastering /اللبخ بمونة السمنت </t>
    </r>
    <r>
      <rPr>
        <b/>
        <sz val="12"/>
        <rFont val="Arial"/>
        <family val="2"/>
      </rPr>
      <t xml:space="preserve">
Supply of materials, tools, and manpower to plastering walls of  water tank base by using cement mortar (1:3) and thickness 10 mm and using adjustment rulers, the work includes also making accurate edges and water spraying and all needed works to complete plastering included within specified price and according to the instructions of supervisor engineer</t>
    </r>
    <r>
      <rPr>
        <sz val="12"/>
        <rFont val="Arial"/>
        <family val="2"/>
      </rPr>
      <t xml:space="preserve"> </t>
    </r>
    <r>
      <rPr>
        <sz val="12"/>
        <color rgb="FFC00000"/>
        <rFont val="Arial"/>
        <family val="2"/>
      </rPr>
      <t xml:space="preserve">
توفير المواد و المعدات و الايدي العاملة لإكساء الجدران(لبخ) بالسمنت بنسب خلط (1:3) لقاعدة خزان الماء و بسمك 10 ملم و استخدام المسطرة في التعديل و عمل حافات دقيقة  و رش الجدران بعد الجفاف , جميع الاحتياجات لإنهاء العمل تضمن ضمن السعر المحدد و حسب توجيهات المهندس المشرف</t>
    </r>
    <r>
      <rPr>
        <sz val="12"/>
        <rFont val="Arial"/>
        <family val="2"/>
      </rPr>
      <t xml:space="preserve">  </t>
    </r>
  </si>
  <si>
    <r>
      <rPr>
        <b/>
        <sz val="12"/>
        <color rgb="FFFF0000"/>
        <rFont val="Arial"/>
        <family val="2"/>
      </rPr>
      <t>Wall painting /طلاء الجدران</t>
    </r>
    <r>
      <rPr>
        <sz val="12"/>
        <rFont val="Arial"/>
        <family val="2"/>
      </rPr>
      <t xml:space="preserve">
</t>
    </r>
    <r>
      <rPr>
        <b/>
        <sz val="12"/>
        <rFont val="Arial"/>
        <family val="2"/>
      </rPr>
      <t xml:space="preserve">providing all needed materials to paint the base walls of  water tanks by using one of the paint brands (Jotun, Betek, CAPAROL, Polisan, Dyo), colors white #FFFFFF and red #F00B0B codes, the work includes 2 layers of emulsion painting and 2 layers of oil painting, painting all walls with white color and making stripe 30 cm width of red color around the base wall on high of 300 cm, according to the instructions of supervisor engineer </t>
    </r>
    <r>
      <rPr>
        <sz val="12"/>
        <rFont val="Arial"/>
        <family val="2"/>
      </rPr>
      <t xml:space="preserve">(see drawing No. 12)
</t>
    </r>
    <r>
      <rPr>
        <sz val="12"/>
        <color rgb="FFC00000"/>
        <rFont val="Arial"/>
        <family val="2"/>
      </rPr>
      <t xml:space="preserve">
توفير جميع المواد و المعدات و الايدي العاملة لطلاء جدران قاعدة خزان الماء بإستخدام واحدة من انواع الاصباغ المذكورة اعلاه , استخدام اللون الابيض و الاحمر و بالرموز المذكورة اعلاه , العمل يتضمن طلاء الجدران بطبقتين من الطلاء المائي و طبقتين من الطلاء الزيتي , يتم استخدام الطلاء الابيض للجدران  و عمل شريط من الطلاء الاحمر بسمك 30 سم و على ارتفاع 300
 سم حول الجدران بإستخدام اللون الاحمر و حسب توجيهات المهندس المشرف (انظر المخطط رقم 12)  </t>
    </r>
  </si>
  <si>
    <r>
      <rPr>
        <b/>
        <sz val="12"/>
        <color rgb="FFFF0000"/>
        <rFont val="Arial"/>
        <family val="2"/>
      </rPr>
      <t>galvanized Water Tank /خزان ماء مغلون</t>
    </r>
    <r>
      <rPr>
        <sz val="12"/>
        <rFont val="Arial"/>
        <family val="2"/>
      </rPr>
      <t xml:space="preserve">
</t>
    </r>
    <r>
      <rPr>
        <b/>
        <sz val="12"/>
        <rFont val="Arial"/>
        <family val="2"/>
      </rPr>
      <t xml:space="preserve">Supply, transport and install of galvanized water tank, base dimeter 320 cm,  with biological epoxy painted  (special for drinking water) with base thickness 8 mm and top cover 4 mm and sides 6 mm  and volume of 30 cubic meter, the work includes also supply and install of 3'' GI pipe for inlet and connecting with transmission line, 4'' GI pipe and connecting to distribution line and 4'' for over vent opening and wash opening with cover with rubber and water sealant to inside, the work includes painting outdoor of tank by 2 layers of anti-rust painting and 2 layers of oil white painting (Jotun) all fittings needed to be completed and connecting to transmission and distribution line and a vertical stair with width of 50 cm and high of tank  and according to instructions of supervisor engineer </t>
    </r>
    <r>
      <rPr>
        <sz val="12"/>
        <rFont val="Arial"/>
        <family val="2"/>
      </rPr>
      <t xml:space="preserve">
</t>
    </r>
    <r>
      <rPr>
        <sz val="12"/>
        <color rgb="FFC00000"/>
        <rFont val="Arial"/>
        <family val="2"/>
      </rPr>
      <t xml:space="preserve">تزويد و نقل و تركيب خزان ماء مغلون قطر القاعدة 320 سم و مطلي ب الايبوكسي البايلوجي (خاص لمياه الشرب) سمك القاعدة 8 ملم و سمك السقف 4 ملم و سمك الجدران 6 ملم </t>
    </r>
    <r>
      <rPr>
        <sz val="12"/>
        <color rgb="FFCC0000"/>
        <rFont val="Arial"/>
        <family val="2"/>
      </rPr>
      <t xml:space="preserve">و بحجم 30 متر مكعب </t>
    </r>
    <r>
      <rPr>
        <sz val="12"/>
        <color rgb="FFC00000"/>
        <rFont val="Arial"/>
        <family val="2"/>
      </rPr>
      <t xml:space="preserve">العمل يتضمن ايضاً توفير انبوب تعبئة  مغلون 3 بوصة و ربطه بخط التعبئة و كذلك انبوب سمك 4 بوصة و التوصيل لخط النقل و التوزيع و تثبيت انبوب مغلون 4 بوصة لتفريغ الهواء و كذلك فتحة التنظيف مع غطاء و اطار مطاطي يمنع تسرب الماء للداخل و يقفل بإحكام و العمل يتضمن ايضاً طلاء الخزان ب طبقتين من الطلاء المضاد للاكسدة و طبقتين من الطلاء الزيتي ابيض اللون جميع قطع الوصل للوصل الى خط التعبئة و التفريغ و جميع الصمامات ايضاً و كذلك تركيب سلم افقي بعرض 50 سم و ارتفاع الخزان  و حسب توجيهات المهندس المشرف  </t>
    </r>
  </si>
  <si>
    <r>
      <rPr>
        <b/>
        <sz val="12"/>
        <color rgb="FFFF0000"/>
        <rFont val="Arial"/>
        <family val="2"/>
      </rPr>
      <t>Test and rehabilitation of galvanized Water Tank /فحص و صيانة خزان ماء مغلون</t>
    </r>
    <r>
      <rPr>
        <sz val="12"/>
        <rFont val="Arial"/>
        <family val="2"/>
      </rPr>
      <t xml:space="preserve">
</t>
    </r>
    <r>
      <rPr>
        <b/>
        <sz val="12"/>
        <rFont val="Arial"/>
        <family val="2"/>
      </rPr>
      <t xml:space="preserve">Supply all materials tools and man power to maintenance and test the exist water tank, the process includes, closing all valves and filling  tank by clear water, and watch if there is any leak and fixing it by welding, then painting inside the tank by biological epoxy (black epoxy) and  painting outside of tank by 2 layers of anti-rust painting and 2 layers of oil painting (Jotun) , also includes change of two outlet pipes 4'' diameter and length of 4 m and valves and all fittings needed to be completed and connecting to transmission and distribution line ,  then providing two metal supporter  with dimeter 10 cm with a square two plates 40*40 cm and rubber or be support the water tank and according to instructions of supervisor engineer </t>
    </r>
    <r>
      <rPr>
        <sz val="12"/>
        <rFont val="Arial"/>
        <family val="2"/>
      </rPr>
      <t xml:space="preserve">
</t>
    </r>
    <r>
      <rPr>
        <sz val="12"/>
        <color rgb="FFC00000"/>
        <rFont val="Arial"/>
        <family val="2"/>
      </rPr>
      <t xml:space="preserve">تزويد جميع المواد و المعدات  الايدي العاملة لاختبار و صيانة خزان الماء الموجود, العملية تتضمن مليء الخزان بالماء النظيف ثم مراقبة نقاط تسرب الماء و من ثم معالجتها باللحام و ثم طلاء داخل الخزان بالايبوكسي البايلوجي الاسود (الخاص بماء الشرب ) بالكامل و طلاء خارج الخزان بطبقتين من الطلاء المضاد للأكسدة و طبقتين من الطلاء الزيتي ابيض اللون من نوع جوتن و العمل يتضمن ايضاً تبديل  انبوبي التزويد 4 بوصة كل منهم بطول 4 متر و الصمامات العاطلة و تأكيد ربطها بالمدخل و المخرج للخزان  و ثم توفير دعامتين حديد من النوع القابل لزيادة و نقص الطول (جك) ذات قطر 10 سم و صفيحتان معدنية مربعة بابعاد 40*40 سم و مطاط لمنع التأكسد و التثبيت تحت الخزان و حسب توجيهات المهندس المشرف </t>
    </r>
  </si>
  <si>
    <r>
      <rPr>
        <b/>
        <sz val="12"/>
        <color rgb="FFFF0000"/>
        <rFont val="Arial"/>
        <family val="2"/>
      </rPr>
      <t xml:space="preserve">Submersible Pump /مضخة ماء </t>
    </r>
    <r>
      <rPr>
        <sz val="12"/>
        <rFont val="Arial"/>
        <family val="2"/>
      </rPr>
      <t xml:space="preserve">
</t>
    </r>
    <r>
      <rPr>
        <b/>
        <sz val="12"/>
        <rFont val="Arial"/>
        <family val="2"/>
      </rPr>
      <t>Supply and install of submersible pump, Grundfos (pump Danish made and motor Hungarian made SP3015 and 2.5'' ) 15 KW , the work includes also squire chrome cover and nut 6 mm , and all needed accessories to complete fitting the pump with transmission and electricity system and according to instructions of supervisor</t>
    </r>
    <r>
      <rPr>
        <sz val="12"/>
        <rFont val="Arial"/>
        <family val="2"/>
      </rPr>
      <t xml:space="preserve"> 
</t>
    </r>
    <r>
      <rPr>
        <sz val="12"/>
        <color rgb="FFC00000"/>
        <rFont val="Arial"/>
        <family val="2"/>
      </rPr>
      <t>توفير و تركيب مضخة غاطسة و حسب المواصفات المذكورة اعلاه و العمل يتضمن ايضاً غطاء مغلون مع صمولة 6 ملم و جميع التوصلات اللازمة لأكمالها  و ربطها بنظام تعبئة الخزان و المصدر الكهربائي و حسب توجيهات المهندس المشرف</t>
    </r>
    <r>
      <rPr>
        <sz val="12"/>
        <rFont val="Arial"/>
        <family val="2"/>
      </rPr>
      <t xml:space="preserve"> </t>
    </r>
  </si>
  <si>
    <r>
      <rPr>
        <b/>
        <sz val="12"/>
        <color rgb="FFFF0000"/>
        <rFont val="Arial"/>
        <family val="2"/>
      </rPr>
      <t xml:space="preserve">Electrical cable of submersible pump/السلك الكهربائي للمضخة </t>
    </r>
    <r>
      <rPr>
        <sz val="12"/>
        <rFont val="Arial"/>
        <family val="2"/>
      </rPr>
      <t xml:space="preserve">
</t>
    </r>
    <r>
      <rPr>
        <b/>
        <sz val="12"/>
        <rFont val="Arial"/>
        <family val="2"/>
      </rPr>
      <t xml:space="preserve">supply and connect cable 3*10mm Turkish made (or equivalent type) connected to Pump and starter, the work includes connection and chemical joints good quality and protection and according to instructions of supervisor engineer </t>
    </r>
    <r>
      <rPr>
        <sz val="12"/>
        <rFont val="Arial"/>
        <family val="2"/>
      </rPr>
      <t xml:space="preserve">
</t>
    </r>
    <r>
      <rPr>
        <sz val="12"/>
        <color rgb="FFC00000"/>
        <rFont val="Arial"/>
        <family val="2"/>
      </rPr>
      <t xml:space="preserve">
توفير و ربط سلك كهربائي3*10 ملم تركي الصنع او نوع يكافأه و ربطه ب المضخة الغاطسة و المفتاح الكهربائي الرئيسي (قاطع) في غرفة الحماية و العمل يتضمن ايضاَ جميع التوصيلات الكيميائية العازلة للماء و بنوعية جيدة و حماية و حسب توجيهات المهندس المشرف</t>
    </r>
    <r>
      <rPr>
        <sz val="12"/>
        <rFont val="Arial"/>
        <family val="2"/>
      </rPr>
      <t xml:space="preserve"> </t>
    </r>
  </si>
  <si>
    <r>
      <rPr>
        <b/>
        <sz val="12"/>
        <color rgb="FFFF0000"/>
        <rFont val="Arial"/>
        <family val="2"/>
      </rPr>
      <t>Chlorination system /نظام المعالجة بالكلور</t>
    </r>
    <r>
      <rPr>
        <b/>
        <sz val="12"/>
        <color theme="1"/>
        <rFont val="Arial"/>
        <family val="2"/>
      </rPr>
      <t xml:space="preserve">
Supply, transportation and installing , Dosing pump 27-24 L/h, 10 bar, 220V.55 I.P dosing head PVC including multi function valve switch for dry running protection. polyethylene container (300) L. including cleaning valve PVC 3/4 inch . Suction line pvc includes for valve . With starter . PE od PVC injection unit with pressure spring hose 10 m 15 bars . </t>
    </r>
    <r>
      <rPr>
        <b/>
        <sz val="12"/>
        <rFont val="Arial"/>
        <family val="2"/>
      </rPr>
      <t>protect mask 1 or 2 pieces</t>
    </r>
    <r>
      <rPr>
        <b/>
        <sz val="12"/>
        <color theme="1"/>
        <rFont val="Arial"/>
        <family val="2"/>
      </rPr>
      <t xml:space="preserve"> including filter . manual agitator should be PVC . control panel to operate the pump . make the base under handy mixer (wood 15*15*5 cm) . any thing to be contact with the water and electricity included within price and according to instructions of supervisor engineer </t>
    </r>
    <r>
      <rPr>
        <sz val="12"/>
        <color rgb="FFC00000"/>
        <rFont val="Arial"/>
        <family val="2"/>
      </rPr>
      <t xml:space="preserve">
 توفير و نقل و تركيب نظام كلور داخل غرفة الحماية و يحتوي على , مضخة خلط المواد ذات المواصفات المذكورة اعلاه و تتضمن غطاء بلاستيكي و صمام متعدد الوظائف و حماية من السوائل و ايضاً حاوية او خزان بلاستيكي  300 لتر يحتوي على صمام التفريغ و التنظيف ان تكون بلاستيكي 3/4 بوصة و وايضاً شفاطة تحتوي على صمام و ايضاً لوحة تحكم تحتوي على منبهات و اضواء انذار و انبوب نابض ضغط 10 م و ذات 15 مفصل </t>
    </r>
    <r>
      <rPr>
        <sz val="12"/>
        <color rgb="FFCC0000"/>
        <rFont val="Arial"/>
        <family val="2"/>
      </rPr>
      <t>و 2 كمامات تحوي مصفي</t>
    </r>
    <r>
      <rPr>
        <sz val="12"/>
        <color rgb="FFC00000"/>
        <rFont val="Arial"/>
        <family val="2"/>
      </rPr>
      <t xml:space="preserve"> و الخلاط اليديوي يجب ان يكون مصنوع من البلاستيك و لوحة تحكم لتشغيل المضخة عمل قاعدة تحت الخلاط اليدوي ان تكون من الخشب ذات الابعاد (15*15*5 سم) و العمل يتضمن اي توصيل للدائرة الكهربائية و ايضاً النبوب للتوصيل بالماء و حسب توجيهات المهندس المشرف  </t>
    </r>
    <r>
      <rPr>
        <b/>
        <sz val="12"/>
        <color theme="1"/>
        <rFont val="Arial"/>
        <family val="2"/>
      </rPr>
      <t xml:space="preserve">
</t>
    </r>
  </si>
  <si>
    <r>
      <rPr>
        <b/>
        <sz val="12"/>
        <color rgb="FFFF0000"/>
        <rFont val="Arial"/>
        <family val="2"/>
      </rPr>
      <t>Building distribution box /بناء صندوق التوزيع</t>
    </r>
    <r>
      <rPr>
        <b/>
        <sz val="12"/>
        <rFont val="Arial"/>
        <family val="2"/>
      </rPr>
      <t xml:space="preserve">
providing solid blocks (15*20*40) cm and build 2 distribution box by blocks using cement mortar 1:3 , the work includes filling all joints by cements and according to instructions of supervisor engineer 
</t>
    </r>
    <r>
      <rPr>
        <sz val="12"/>
        <color rgb="FFC00000"/>
        <rFont val="Arial"/>
        <family val="2"/>
      </rPr>
      <t xml:space="preserve">
توفير البلوك الخرساني و جميع المواد لبناء 2 نقاط التوزيع باستخدام البلوك الخرساني و مونة السمنت 1:3 و العمل يتضمن ايضاً مليء جميع الفراغات بمونة السمنت و حسب توجيهات المهندس المشرف   </t>
    </r>
  </si>
  <si>
    <r>
      <rPr>
        <b/>
        <sz val="12"/>
        <color rgb="FFFF0000"/>
        <rFont val="Arial"/>
        <family val="2"/>
      </rPr>
      <t>Distribution pipe /انابيب توزيع</t>
    </r>
    <r>
      <rPr>
        <b/>
        <sz val="12"/>
        <rFont val="Arial"/>
        <family val="2"/>
      </rPr>
      <t xml:space="preserve">
providing 2 GI galvanized pipe 6 inches 4 mm and  2 m with making openings each 15 cm and installing GI pipe 1.5 inch and length of 10 cm , the work includes fitting 2 tee and 1 galvanized reducing couple 4''/6'' and flange connecting between polyethylene and galvanized pipe and all fittings and valves and connecting with main distribution pipe and according to instructions of supervisor engineer , (</t>
    </r>
    <r>
      <rPr>
        <sz val="12"/>
        <rFont val="Arial"/>
        <family val="2"/>
      </rPr>
      <t xml:space="preserve">See drawing No. 13) </t>
    </r>
    <r>
      <rPr>
        <b/>
        <sz val="12"/>
        <rFont val="Arial"/>
        <family val="2"/>
      </rPr>
      <t xml:space="preserve">
</t>
    </r>
    <r>
      <rPr>
        <sz val="12"/>
        <color rgb="FFC00000"/>
        <rFont val="Arial"/>
        <family val="2"/>
      </rPr>
      <t>توفير و نقل و ربط  انابيب توزيع مغلون 6 بوصة و طول 2 متر و عمل قتحات توزيع ماء كل 15 سم و تركيب انابيب تصدير بقطر 1.5 بوصة و طول 10 سم و , و العمل يتضمن تركيب 2 تقسيم و  1 مصغر مغلون 4/6 بوصة و موصل بين الانبوب بولي اثيلين و الانبوب المغلون و التركيب مانع تسرب ماء من النوعية الجيدة جداً  و التركيب مع خط التوزيع الرئيسية و حسب توجيهات المهندس (المشرف (انظر المخطط رقم 13</t>
    </r>
  </si>
  <si>
    <r>
      <rPr>
        <b/>
        <sz val="12"/>
        <color rgb="FFFF0000"/>
        <rFont val="Arial"/>
        <family val="2"/>
      </rPr>
      <t>Distribution boxes cover /غطاء صناديق التوزيع</t>
    </r>
    <r>
      <rPr>
        <b/>
        <sz val="12"/>
        <rFont val="Arial"/>
        <family val="2"/>
      </rPr>
      <t xml:space="preserve">
providing all materials and manpower and tools to install covers (170 * 220) cm of distribution boxes by using Steel L section 4*4 for support frame and for cover and using plate of 3mm thickness, the work includes locks, hinges  and fixing and painting by anti-rust painting and oil painting and according to instructions of supervisor engineer(</t>
    </r>
    <r>
      <rPr>
        <sz val="12"/>
        <rFont val="Arial"/>
        <family val="2"/>
      </rPr>
      <t xml:space="preserve">See drawing No. 14) </t>
    </r>
    <r>
      <rPr>
        <b/>
        <sz val="12"/>
        <rFont val="Arial"/>
        <family val="2"/>
      </rPr>
      <t xml:space="preserve"> 
</t>
    </r>
    <r>
      <rPr>
        <sz val="12"/>
        <color rgb="FFC00000"/>
        <rFont val="Arial"/>
        <family val="2"/>
      </rPr>
      <t xml:space="preserve">توفير جميع المواد و المعدات و الايدي العاملة لتركيب غطاء لنقطتي التوزيع(170*220) سم , استخدام مقطع زاوية حديد 4*4 سم للاطار و الغطاء ايضاً و استخدام صفيحة معدنية  3ملم و العمل يتضمن ايضاً القفل و المفصل و الطلاء بالطلاء المانع للتأكسد و الطلاء الزيتي و حسب توجيهات المهندس المشرف(انظر المخطط رقم 14 )  </t>
    </r>
  </si>
  <si>
    <t xml:space="preserve">Borehole of Sabahya village </t>
  </si>
  <si>
    <t xml:space="preserve">Borehole of Zaytoniya village </t>
  </si>
  <si>
    <t xml:space="preserve">Borehole of Gre Jamae village </t>
  </si>
  <si>
    <t xml:space="preserve">Borehole of AlOmer village </t>
  </si>
  <si>
    <r>
      <rPr>
        <b/>
        <sz val="12"/>
        <color rgb="FFFF0000"/>
        <rFont val="Arial"/>
        <family val="2"/>
      </rPr>
      <t xml:space="preserve">Cabling with electricity source / الربط السلكي بالمصدر الكهربائي </t>
    </r>
    <r>
      <rPr>
        <sz val="12"/>
        <rFont val="Arial"/>
        <family val="2"/>
      </rPr>
      <t xml:space="preserve">
</t>
    </r>
    <r>
      <rPr>
        <b/>
        <sz val="12"/>
        <rFont val="Arial"/>
        <family val="2"/>
      </rPr>
      <t xml:space="preserve">supply and connect(three-phase) cable 4*10mm Turkish made (or equivalent type) between electrical transformer and main distribution board in protection room, the work includes connection joints good quality and protection, and also installing a metal pole each 10 meters with high of 5 meters and make a concrete base at least 1 meter depth then connect the cable with isolation materials (rubber) and according to instructions of supervisor engineer </t>
    </r>
    <r>
      <rPr>
        <sz val="12"/>
        <rFont val="Arial"/>
        <family val="2"/>
      </rPr>
      <t xml:space="preserve">
</t>
    </r>
    <r>
      <rPr>
        <sz val="12"/>
        <color rgb="FFC00000"/>
        <rFont val="Arial"/>
        <family val="2"/>
      </rPr>
      <t xml:space="preserve">
توفير و ربط سلك كهربائي(ثلاثي التوجه)  4*10 ملم تركي الصنع او نوع يكافأه يتم الربط بين المحولة الكهربائية (مصدر الكهرباء الرئيسي) و لوحة التوزيع الرئيسة في غرفة الحماية و العمل يتضمن ايضاَ جميع التوصيلات و بنوعية جيدة و حماية و ايضاً تنصيب اعمدة لكل 10 متر لمنع ارتخاء السلك تكون هذه الاعمدة حديدية و ذات ارتفاع 5 متر فوق الارض و يتم صب قاعدة خرسانية لها بعمق 1 متر على الاقل ثم يتم ربط السلك فيها و استخدام مواد عازلة في الربط (المطاط) و حسب توجيهات المهندس المشرف</t>
    </r>
    <r>
      <rPr>
        <sz val="12"/>
        <rFont val="Arial"/>
        <family val="2"/>
      </rPr>
      <t xml:space="preserve"> </t>
    </r>
  </si>
  <si>
    <t xml:space="preserve">No. </t>
  </si>
  <si>
    <t>A-14</t>
  </si>
  <si>
    <t xml:space="preserve">Total cost of all boreholes </t>
  </si>
  <si>
    <r>
      <rPr>
        <b/>
        <sz val="12"/>
        <color rgb="FFFF0000"/>
        <rFont val="Arial"/>
        <family val="2"/>
      </rPr>
      <t>Work completion board /لوحة اكمال العمل</t>
    </r>
    <r>
      <rPr>
        <sz val="12"/>
        <rFont val="Arial"/>
        <family val="2"/>
      </rPr>
      <t xml:space="preserve">
</t>
    </r>
    <r>
      <rPr>
        <b/>
        <sz val="12"/>
        <rFont val="Arial"/>
        <family val="2"/>
      </rPr>
      <t xml:space="preserve">Providing and fixing title board made from metal plate 3 mm with dimensions (40 x 65 cm ) and print on it the text and logo (the design will be provided by SCI Engineer ) the work includes also fixing the board on one of the walls in front of protection room near to the door using punching screws  and according to instructions of supervisor engineer </t>
    </r>
    <r>
      <rPr>
        <sz val="12"/>
        <rFont val="Arial"/>
        <family val="2"/>
      </rPr>
      <t xml:space="preserve">
</t>
    </r>
    <r>
      <rPr>
        <sz val="12"/>
        <color rgb="FFC00000"/>
        <rFont val="Arial"/>
        <family val="2"/>
      </rPr>
      <t xml:space="preserve">
توفير و تثبيت لوحة انهاء عمل مصنوعة من الصفيحة المعدنية بسمك 3 ملم و بأبعاد (40 * 65 سنتميتر) و مطبوع عليه النص و العلامة الخاصة بالعمل ( التصميم سوف يتم اعداده  بوساطة مهندس منظمة انقاذ الطفل) و العمل يتضمن ايضاً تثبيت اللوح على  الجدار الامامي لغرفة الحماية قرب الباب بوساطة المسامير الكابسة و حسب توجيهات المهندس المشرف </t>
    </r>
    <r>
      <rPr>
        <sz val="12"/>
        <rFont val="Arial"/>
        <family val="2"/>
      </rPr>
      <t xml:space="preserve">
</t>
    </r>
  </si>
  <si>
    <r>
      <rPr>
        <b/>
        <sz val="12"/>
        <color rgb="FFFF0000"/>
        <rFont val="Arial"/>
        <family val="2"/>
      </rPr>
      <t>Galvanized pipe of pump /اناببيب مغلونة للمضخة</t>
    </r>
    <r>
      <rPr>
        <sz val="12"/>
        <rFont val="Arial"/>
        <family val="2"/>
      </rPr>
      <t xml:space="preserve">
</t>
    </r>
    <r>
      <rPr>
        <b/>
        <sz val="12"/>
        <rFont val="Arial"/>
        <family val="2"/>
      </rPr>
      <t xml:space="preserve">Supply and install of GI pipe 2.5'' in the and connection to the exist pipes(or pump) in borehole and fitting to the new submersible pump, the work includes all fittings and connecting to electricity source and according to instructions of supervisor engineer </t>
    </r>
    <r>
      <rPr>
        <sz val="12"/>
        <rFont val="Arial"/>
        <family val="2"/>
      </rPr>
      <t xml:space="preserve">
</t>
    </r>
    <r>
      <rPr>
        <sz val="12"/>
        <color rgb="FFC00000"/>
        <rFont val="Arial"/>
        <family val="2"/>
      </rPr>
      <t xml:space="preserve">توفير و تركيب انابيب مغلونة 2.5 بوصة و ربطها بالانابيب الموجودة(او المضخة)  في البئر  و ربطها مع المضخة الغاطسة الجديدة والعمل يتضمن جميع التوصلات الكهربائية و الربط حسب توجيهات المهندس المشرف   </t>
    </r>
  </si>
  <si>
    <r>
      <rPr>
        <b/>
        <sz val="12"/>
        <color rgb="FFFF0000"/>
        <rFont val="Arial"/>
        <family val="2"/>
      </rPr>
      <t>Excavation of  distribution box /حفر صندوق التوزيع</t>
    </r>
    <r>
      <rPr>
        <b/>
        <sz val="12"/>
        <rFont val="Arial"/>
        <family val="2"/>
      </rPr>
      <t xml:space="preserve">
Providing all materials , tools and ,manpower to Excave 2  boxes with dimension of (200 * 250 * 100) cm (W*L*H) according to instructions of supervisor engineer 
</t>
    </r>
    <r>
      <rPr>
        <sz val="12"/>
        <color rgb="FFC00000"/>
        <rFont val="Arial"/>
        <family val="2"/>
      </rPr>
      <t xml:space="preserve">
توفير جميع المواد و المعدات و الايدي العاملة لحفر 2 خنادق بأبعاد (200*250*100) سم (عرض * طول* ارتفاع) حسب توجيهات المهندس المشرف </t>
    </r>
  </si>
  <si>
    <r>
      <rPr>
        <b/>
        <sz val="12"/>
        <color rgb="FFFF0000"/>
        <rFont val="Arial"/>
        <family val="2"/>
      </rPr>
      <t xml:space="preserve">Test Submersible Pump /فحص مضخة الماء </t>
    </r>
    <r>
      <rPr>
        <sz val="12"/>
        <rFont val="Arial"/>
        <family val="2"/>
      </rPr>
      <t xml:space="preserve">
</t>
    </r>
    <r>
      <rPr>
        <b/>
        <sz val="12"/>
        <rFont val="Arial"/>
        <family val="2"/>
      </rPr>
      <t>Supply tools and technician to extract the existing submersible pump with its cable and pipes outside the borehole, to check the damaged parts and test the pump, the work includes also repair the faults in pump and reconnecting the cable and then install inside the borehole, all the needed works to get the pump back to work are included within this process and according to instructions of supervisor</t>
    </r>
    <r>
      <rPr>
        <sz val="12"/>
        <rFont val="Arial"/>
        <family val="2"/>
      </rPr>
      <t xml:space="preserve"> 
</t>
    </r>
    <r>
      <rPr>
        <sz val="12"/>
        <color rgb="FFC00000"/>
        <rFont val="Arial"/>
        <family val="2"/>
      </rPr>
      <t xml:space="preserve">توفير الادوات اللازمة و تحضير فني صيانة لإستخراج مضخة الماء الموجودة داخل البئر مع السلك و الانابيب الخاصة بها و استخراجها خارج البئر لغرض الفحص و التفتيش عن الاجزاء التالفة فيها و فحص المضخة ,العمل يتضمن ايضاً تصليح العطل ان وجد و اعادة توصيل السلك الكهربائي ثم تركيبها داخل البئر , جميع الاعمال اللازمة لإعادة المضخة الى العمل تتضمن في هذه العملية و حسب توجيهات المهندس المشرف </t>
    </r>
  </si>
  <si>
    <r>
      <rPr>
        <b/>
        <sz val="12"/>
        <color rgb="FFFF0000"/>
        <rFont val="Arial"/>
        <family val="2"/>
      </rPr>
      <t>Chlorination system /نظام المعالجة بالكلور</t>
    </r>
    <r>
      <rPr>
        <b/>
        <sz val="12"/>
        <color theme="1"/>
        <rFont val="Arial"/>
        <family val="2"/>
      </rPr>
      <t xml:space="preserve">
Supply, transportation and installing , Dosing pump 27-24 L/h, 10 bar, 220V.55 I.P dosing head PVC including multi function valve switch for dry running protection. polyethylene container (300) L. including cleaning valve PVC 3/4 inch . Suction line plc. includes for valve . With starter . PE od PVC injection unit with pressure spring hose 10 m 15 bars . </t>
    </r>
    <r>
      <rPr>
        <b/>
        <sz val="12"/>
        <rFont val="Arial"/>
        <family val="2"/>
      </rPr>
      <t>protect mask 1 or 2 pieces</t>
    </r>
    <r>
      <rPr>
        <b/>
        <sz val="12"/>
        <color theme="1"/>
        <rFont val="Arial"/>
        <family val="2"/>
      </rPr>
      <t xml:space="preserve"> including filter . manual agitator should be PVC . control panel to operate the pump . make the base under handy mixer (wood 15*15*5 cm) . any thing to be contact with the water and electricity included within price and according to instructions of supervisor engineer </t>
    </r>
    <r>
      <rPr>
        <sz val="12"/>
        <color rgb="FFC00000"/>
        <rFont val="Arial"/>
        <family val="2"/>
      </rPr>
      <t xml:space="preserve">
 توفير و نقل و تركيب نظام كلور داخل غرفة الحماية و يحتوي على , مضخة خلط المواد ذات المواصفات المذكورة اعلاه و تتضمن غطاء بلاستيكي و صمام متعدد الوظائف و حماية من السوائل و ايضاً حاوية او خزان بلاستيكي  300 لتر يحتوي على صمام التفريغ و التنظيف ان تكون بلاستيكي 3/4 بوصة و وايضاً شفاطة تحتوي على صمام و ايضاً لوحة تحكم تحتوي على منبهات و اضواء انذار و انبوب نابض ضغط 10 م و ذات 15 مفصل </t>
    </r>
    <r>
      <rPr>
        <sz val="12"/>
        <color rgb="FFCC0000"/>
        <rFont val="Arial"/>
        <family val="2"/>
      </rPr>
      <t>و 2 كمامات تحوي مصفي</t>
    </r>
    <r>
      <rPr>
        <sz val="12"/>
        <color rgb="FFC00000"/>
        <rFont val="Arial"/>
        <family val="2"/>
      </rPr>
      <t xml:space="preserve"> و الخلاط اليديوي يجب ان يكون مصنوع من البلاستيك و لوحة تحكم لتشغيل المضخة عمل قاعدة تحت الخلاط اليدوي ان تكون من الخشب ذات الابعاد (15*15*5 سم) و العمل يتضمن اي توصيل للدائرة الكهربائية و ايضاً النبوب للتوصيل بالماء و حسب توجيهات المهندس المشرف  </t>
    </r>
    <r>
      <rPr>
        <b/>
        <sz val="12"/>
        <color theme="1"/>
        <rFont val="Arial"/>
        <family val="2"/>
      </rPr>
      <t xml:space="preserve">
</t>
    </r>
  </si>
  <si>
    <r>
      <rPr>
        <b/>
        <sz val="12"/>
        <color rgb="FFFF0000"/>
        <rFont val="Arial"/>
        <family val="2"/>
      </rPr>
      <t xml:space="preserve">Test and connect Submersible Pump /فحص و توصيل مضخة الماء </t>
    </r>
    <r>
      <rPr>
        <sz val="12"/>
        <rFont val="Arial"/>
        <family val="2"/>
      </rPr>
      <t xml:space="preserve">
</t>
    </r>
    <r>
      <rPr>
        <b/>
        <sz val="12"/>
        <rFont val="Arial"/>
        <family val="2"/>
      </rPr>
      <t>Supply tools and technician to test the existing installed submersible pump with its cable and pipes and repair the faults if funded, all the needed works to get the pump back to work are included within this process and according to instructions of supervisor</t>
    </r>
    <r>
      <rPr>
        <sz val="12"/>
        <rFont val="Arial"/>
        <family val="2"/>
      </rPr>
      <t xml:space="preserve"> 
</t>
    </r>
    <r>
      <rPr>
        <sz val="12"/>
        <color rgb="FFC00000"/>
        <rFont val="Arial"/>
        <family val="2"/>
      </rPr>
      <t xml:space="preserve">توفير الادوات اللازمة و تحضير فني صيانة لفحص المضخة الموجودة داخل البئر مع السلك و الانابيب الخاصة بها ,العمل يتضمن ايضاً تصليح العطل ان وجد و اعادة توصيل السلك الكهربائي , جميع الاعمال اللازمة لإعادة المضخة الى العمل تتضمن في هذه العملية و حسب توجيهات المهندس المشرف </t>
    </r>
  </si>
  <si>
    <r>
      <rPr>
        <b/>
        <sz val="12"/>
        <color rgb="FFFF0000"/>
        <rFont val="Arial"/>
        <family val="2"/>
      </rPr>
      <t xml:space="preserve">Excavation works /اعمال الحفر </t>
    </r>
    <r>
      <rPr>
        <b/>
        <sz val="12"/>
        <rFont val="Arial"/>
        <family val="2"/>
      </rPr>
      <t xml:space="preserve">
Excavation works for all types of soil, break all rocks and concrete if found , with dimensions (width(60) cm and  depth( 80) cm , remove all debris to the site approved by local authorities. The work includes follow the safety instructions by supplying and installing safety wall plastic net to both digging sides ,80 cm height ,and warning tapes, supply traffic signs, excavation signs and supply and install SCI signs ,according to SCI specifications , the length of excavation  is 200 m and  In coordination with supervision engineers.
</t>
    </r>
    <r>
      <rPr>
        <sz val="12"/>
        <color rgb="FFC00000"/>
        <rFont val="Arial"/>
        <family val="2"/>
      </rPr>
      <t xml:space="preserve">القيام  باعمال الحفريات الترابية لجميع انواع التربة وتكسير كل ما يواجه عملية الحفر من صخور وكونكريت وبابعاد 
(60 سم عرض ) و (80 سم عمق) ,وإزالة كل الحطام ومواد الحفرإلى الموقع المخصص من قبل السلطات المحلية, مع الالتزام بشروط السلامة عن طريق  وضع جدار من شبكة بلاستيكية كامان على طول مسار الحفر ومن الجهتين وارتفاع الشبكة   80 سم   ,وضع شريط تحذيري ,ووضع علامات مرورية علامات حفر وتغيير طريق السيارات مع اعلان 
.للمنظمة حسب مواصفات المنظمة طول خط الحفر هو </t>
    </r>
    <r>
      <rPr>
        <b/>
        <sz val="12"/>
        <rFont val="Arial"/>
        <family val="2"/>
      </rPr>
      <t>200</t>
    </r>
    <r>
      <rPr>
        <sz val="12"/>
        <color rgb="FFC00000"/>
        <rFont val="Arial"/>
        <family val="2"/>
      </rPr>
      <t xml:space="preserve"> متر و بالتنسيق مع المهندس المشرف</t>
    </r>
    <r>
      <rPr>
        <b/>
        <sz val="12"/>
        <rFont val="Arial"/>
        <family val="2"/>
      </rPr>
      <t xml:space="preserve">
</t>
    </r>
  </si>
  <si>
    <r>
      <rPr>
        <b/>
        <sz val="12"/>
        <color rgb="FFFF0000"/>
        <rFont val="Arial"/>
        <family val="2"/>
      </rPr>
      <t>Galvanized pipe of pump /اناببيب مغلونة للمضخة</t>
    </r>
    <r>
      <rPr>
        <sz val="12"/>
        <rFont val="Arial"/>
        <family val="2"/>
      </rPr>
      <t xml:space="preserve">
</t>
    </r>
    <r>
      <rPr>
        <b/>
        <sz val="12"/>
        <rFont val="Arial"/>
        <family val="2"/>
      </rPr>
      <t xml:space="preserve">Supply and install of GI pipe 2.5''  the and connection to the exist pipes(or pump) in borehole and fitting to the new submersible pump, the work includes all fittings and connecting to electricity source and according to instructions of supervisor engineer </t>
    </r>
    <r>
      <rPr>
        <sz val="12"/>
        <rFont val="Arial"/>
        <family val="2"/>
      </rPr>
      <t xml:space="preserve">
</t>
    </r>
    <r>
      <rPr>
        <sz val="12"/>
        <color rgb="FFC00000"/>
        <rFont val="Arial"/>
        <family val="2"/>
      </rPr>
      <t xml:space="preserve">توفير و تركيب انابيب مغلونة 2.5 بوصة و ربطها بالانابيب الموجودة(او المضخة)  في البئر  و ربطها مع المضخة الغاطسة الجديدة والعمل يتضمن جميع التوصلات الكهربائية و الربط حسب توجيهات المهندس المشرف   </t>
    </r>
  </si>
  <si>
    <t>All the works and materials must be approved by SCI Engineer.</t>
  </si>
  <si>
    <r>
      <rPr>
        <b/>
        <sz val="12"/>
        <color rgb="FFFF0000"/>
        <rFont val="Arial"/>
        <family val="2"/>
      </rPr>
      <t xml:space="preserve">Site preparation and final clean up / تجهيز الموقع و التظيف بعد اكمال العمل </t>
    </r>
    <r>
      <rPr>
        <b/>
        <sz val="12"/>
        <color theme="1"/>
        <rFont val="Arial"/>
        <family val="2"/>
      </rPr>
      <t xml:space="preserve">
Supply materials, tools and manpower to remove all types of grass, debris, obstacle weeds the work area (8 x 7 meter ) and Excave to at least depth of 20 cm and then leveling the site, Laying 20 cm of granular materials (sub-base type B). damping the sub base and compacting by roller machine compacter before starting the work, then and after completion all works, the site should be cleaned up from all the work remains and wash with water wherever needed and according to the instructions of supervisor engineer 
 </t>
    </r>
    <r>
      <rPr>
        <sz val="12"/>
        <color rgb="FFC00000"/>
        <rFont val="Arial"/>
        <family val="2"/>
      </rPr>
      <t>تحضير المواد و المعدات و الايدي العاملة لإزالة جميع بقاية الثيل و الاعشاب الضارة ,و الحطام في مساحة العمل (8 * 7 متر)  و ازالة طبقة من التربة للوصول  الى عمق 20 سم ثم</t>
    </r>
    <r>
      <rPr>
        <sz val="12"/>
        <color rgb="FFCC0000"/>
        <rFont val="Arial"/>
        <family val="2"/>
      </rPr>
      <t xml:space="preserve"> فرش طبقة 20 سم</t>
    </r>
    <r>
      <rPr>
        <sz val="12"/>
        <color rgb="FFC00000"/>
        <rFont val="Arial"/>
        <family val="2"/>
      </rPr>
      <t xml:space="preserve"> من المواد الحبيبية (تيكلة) ثم رشها بالماء و ضغطها بوساطة ماكنة الضغط قبل البدء بالعمل في الموقع , ثم بع اكمال جميع الاعمال يجب تنظيف الموقع كلياً من جميع بقايا العمل و الغسل بالماء اينما احتاج ذلك و حسب توجيهات المهندس المشرف</t>
    </r>
    <r>
      <rPr>
        <b/>
        <sz val="12"/>
        <color rgb="FFC00000"/>
        <rFont val="Arial"/>
        <family val="2"/>
      </rPr>
      <t xml:space="preserve"> </t>
    </r>
    <r>
      <rPr>
        <b/>
        <sz val="12"/>
        <color theme="1"/>
        <rFont val="Arial"/>
        <family val="2"/>
      </rPr>
      <t xml:space="preserve">
  </t>
    </r>
  </si>
  <si>
    <r>
      <rPr>
        <b/>
        <sz val="12"/>
        <color rgb="FFFF0000"/>
        <rFont val="Arial"/>
        <family val="2"/>
      </rPr>
      <t xml:space="preserve">Concrete casting works /اعمال صب الخرسانة </t>
    </r>
    <r>
      <rPr>
        <b/>
        <sz val="12"/>
        <color theme="1"/>
        <rFont val="Arial"/>
        <family val="2"/>
      </rPr>
      <t xml:space="preserve">
Supply materials, tools and manpower to make a wooden mold (40 w *45 h ) cm to cast concrete using class C20 (1:2:4) and reinforced by steel bars Ø12 mm, the work includes laying of nylon before casting and  according to the instructions of supervisor engineer </t>
    </r>
    <r>
      <rPr>
        <sz val="12"/>
        <color theme="1"/>
        <rFont val="Arial"/>
        <family val="2"/>
      </rPr>
      <t xml:space="preserve">(See drawing No. 01)
</t>
    </r>
    <r>
      <rPr>
        <sz val="12"/>
        <color rgb="FFC00000"/>
        <rFont val="Arial"/>
        <family val="2"/>
      </rPr>
      <t xml:space="preserve">عمل قالب خشبي بأبعاد ( 40 عرض*45 ارتفاع) سم و صب الخرسانة و بنسب (1:2:4) و استخدام حديد التسليح 12 ملم و فرش طبقة من النايلون قبل البدء بعملية الصب و حسب توجيهات المهندس المشرف 
(انظر المخطط رقم 01)  </t>
    </r>
  </si>
  <si>
    <r>
      <rPr>
        <b/>
        <sz val="12"/>
        <color rgb="FFFF0000"/>
        <rFont val="Arial"/>
        <family val="2"/>
      </rPr>
      <t xml:space="preserve">Concrete casting works /اعمال صب الخرسانة </t>
    </r>
    <r>
      <rPr>
        <b/>
        <sz val="12"/>
        <color theme="1"/>
        <rFont val="Arial"/>
        <family val="2"/>
      </rPr>
      <t xml:space="preserve">
Supply materials, tools and manpower to make a wooden mold (40 w *45 h ) cm to cast concrete using class C20 (1:2:4) and reinforced by steel bars Ø12 mm, the work includes laying of nylon before casting and  according to the instructions of supervisor engineer </t>
    </r>
    <r>
      <rPr>
        <sz val="12"/>
        <color theme="1"/>
        <rFont val="Arial"/>
        <family val="2"/>
      </rPr>
      <t xml:space="preserve">(See drawing No. 01)
</t>
    </r>
    <r>
      <rPr>
        <sz val="12"/>
        <color rgb="FFC00000"/>
        <rFont val="Arial"/>
        <family val="2"/>
      </rPr>
      <t xml:space="preserve">عمل قالب خشبي بأبعاد ( 40 عرض*45 ارتفاع) سم و صب الخرسانة و بنسب (1:2:4) و استخدام حديد التسليح 12 ملم وفرش طبقة من النايلون قبل البدء بأعمال الصب حسب توجيهات المهندس المشرف 
(انظر المخطط رقم 01)  </t>
    </r>
  </si>
  <si>
    <r>
      <rPr>
        <b/>
        <sz val="12"/>
        <color rgb="FFFF0000"/>
        <rFont val="Arial"/>
        <family val="2"/>
      </rPr>
      <t xml:space="preserve">Concrete casting works /اعمال صب الخرسانة </t>
    </r>
    <r>
      <rPr>
        <b/>
        <sz val="12"/>
        <color theme="1"/>
        <rFont val="Arial"/>
        <family val="2"/>
      </rPr>
      <t xml:space="preserve">
Supply materials, tools and manpower to make a wooden mold (40 w *45 h ) cm to cast concrete using class C20 (1:2:4) and reinforced by steel bars Ø12 mm, the work includes laying of nylon before casting and  according to the instructions of supervisor engineer </t>
    </r>
    <r>
      <rPr>
        <sz val="12"/>
        <color theme="1"/>
        <rFont val="Arial"/>
        <family val="2"/>
      </rPr>
      <t xml:space="preserve">(See drawing No. 01)
</t>
    </r>
    <r>
      <rPr>
        <sz val="12"/>
        <color rgb="FFC00000"/>
        <rFont val="Arial"/>
        <family val="2"/>
      </rPr>
      <t xml:space="preserve">عمل قالب خشبي بأبعاد ( 40 عرض*45 ارتفاع) سم و صب الخرسانة و بنسب (1:2:4) و استخدام حديد التسليح 12 ملم و فرش طبقة من النايلون قبل البدء بأعمال الصب حسب توجيهات المهندس المشرف 
(انظر المخطط رقم 01)  </t>
    </r>
  </si>
  <si>
    <r>
      <rPr>
        <b/>
        <sz val="12"/>
        <color rgb="FFFF0000"/>
        <rFont val="Arial"/>
        <family val="2"/>
      </rPr>
      <t xml:space="preserve">Surrounded platform/ الرصيف الحولي </t>
    </r>
    <r>
      <rPr>
        <b/>
        <sz val="12"/>
        <color theme="1"/>
        <rFont val="Arial"/>
        <family val="2"/>
      </rPr>
      <t xml:space="preserve">
Using concrete solid block (15*20*40) to build round platform, Excave the foundation to depth of 20 cm then make footing by block width 40 cm and high 15 cm then build the rounded wall high 30 cm , by using cement mortar (1:3) then filling the gaps by sub-base type B and damping with compacting by compactor machine, the work include filling between blocks by cement mortar
</t>
    </r>
    <r>
      <rPr>
        <sz val="12"/>
        <color theme="1"/>
        <rFont val="Arial"/>
        <family val="2"/>
      </rPr>
      <t xml:space="preserve">(See drawing No. 02) </t>
    </r>
    <r>
      <rPr>
        <sz val="12"/>
        <color rgb="FFC00000"/>
        <rFont val="Arial"/>
        <family val="2"/>
      </rPr>
      <t xml:space="preserve">
استخدام البلوك الخرساني الصلد (15*20*40) لإنشاء الرصيف الخارجي لغرفة الحماية , حفر التربة الى عمق 20 سم و عمل اساس للجدار و بعرض 40 و ارتفاع 15 سم, ثم بناء الجدار الحولي بإرتفاع 30 سم من البلوك و استخدام مونة السمنت (1:3) ثم مليء الفجوة الداخلية بالمواد الحبيبية من النوع الخشن و تخميدها بالماء ثم استخدام آلة الضغط , العمل يتضمن ايضاً مليء الفجوات بين البلوك بمونة السمنت و حسب توجيهات المهندس المشرف 
(انظر المخطط رقم 02)   </t>
    </r>
    <r>
      <rPr>
        <b/>
        <sz val="12"/>
        <color theme="1"/>
        <rFont val="Arial"/>
        <family val="2"/>
      </rPr>
      <t xml:space="preserve">
</t>
    </r>
  </si>
  <si>
    <r>
      <rPr>
        <b/>
        <sz val="12"/>
        <color rgb="FFFF0000"/>
        <rFont val="Arial"/>
        <family val="2"/>
      </rPr>
      <t xml:space="preserve">Casting concrete ceiling of protection room /صب سقف خرساني لغرفة الحماية </t>
    </r>
    <r>
      <rPr>
        <b/>
        <sz val="12"/>
        <rFont val="Arial"/>
        <family val="2"/>
      </rPr>
      <t xml:space="preserve">
Supplying all materials, tools and manpower to cast concrete ceiling slab thickness 20 cm using reinforcement concrete class C20 (1:2:4), and using steel bar Ø12mm best quality with Ukrainian made (origin certificate) the reinforcement will be in two directions with spacing @15 c/c for both directions the work includes making wooden mold to make edge with high of 15 cm and width 15 cm and slab to be slop for rainwater drainage, then make opening of borehole with edges ,and damping for 7 days 3 times per day , all needed works to complete the concrete slab included within the price, and according to instructions of supervisor engineer</t>
    </r>
    <r>
      <rPr>
        <sz val="12"/>
        <rFont val="Arial"/>
        <family val="2"/>
      </rPr>
      <t xml:space="preserve"> (see drawing No. 04)</t>
    </r>
    <r>
      <rPr>
        <b/>
        <sz val="12"/>
        <rFont val="Arial"/>
        <family val="2"/>
      </rPr>
      <t xml:space="preserve"> 
</t>
    </r>
    <r>
      <rPr>
        <sz val="12"/>
        <color rgb="FFC00000"/>
        <rFont val="Arial"/>
        <family val="2"/>
      </rPr>
      <t xml:space="preserve">توفير جميع المواد و المعدات و الايدي العاملة لصب سقف خرساني بسمك 20 سم و استخدام الخرسانة المسلحة 
و بنسب خلط (1:2:4) و حديدالتسليح بسمك 12 ملم و بتلسح ذو اتجاهين و تباعد 15 سم للاتجاهين , العمل يتضمن ايضاً عمل القالب الخشبي و عمل حافات الحماية 15 سم عرض و 15 سم ارتفاع للسقف و فتحة المضخة و عمل انحدار مناسب لتصريف ماء السقف و تركيب انبوب تصريف بسمك 4 بوصة و ايضاً الرش بالماء لمدة 7 ايام ثلاث مرات يومياً , كل الاحتياجات لإكمال العمل ضمن السعر المقرر و حسب توجيهات المهندس المشرف 
(انظر المخطط رقم 04 )  </t>
    </r>
    <r>
      <rPr>
        <b/>
        <sz val="12"/>
        <rFont val="Arial"/>
        <family val="2"/>
      </rPr>
      <t xml:space="preserve">
</t>
    </r>
  </si>
  <si>
    <r>
      <t xml:space="preserve">Walls and ceiling painting /طلاء الجدران و الاسقف
</t>
    </r>
    <r>
      <rPr>
        <b/>
        <sz val="12"/>
        <color theme="1"/>
        <rFont val="Arial"/>
        <family val="2"/>
      </rPr>
      <t xml:space="preserve">providing all needed materials to paint the walls inside and outside and ceiling by using one of the paint brands (Jotun, Betek, CAPAROL, Polisan, Dyo), colors white #FFFFFF and red #F00B0B codes, the work includes 2 layers of emulsion painting , painting all walls and celling and also painting inside the protection room by 2 layers of oil painting  with white color and making stripe 30 cm width of red color around the protection room on high of 200 cm, the work includes also print Save the Children logo on 3 walls by red color and according to the instructions of supervisor engineer </t>
    </r>
    <r>
      <rPr>
        <sz val="12"/>
        <color theme="1"/>
        <rFont val="Arial"/>
        <family val="2"/>
      </rPr>
      <t>(see drawing No. 05)</t>
    </r>
    <r>
      <rPr>
        <b/>
        <sz val="12"/>
        <color rgb="FFFF0000"/>
        <rFont val="Arial"/>
        <family val="2"/>
      </rPr>
      <t xml:space="preserve">
</t>
    </r>
    <r>
      <rPr>
        <sz val="12"/>
        <color rgb="FFCC0000"/>
        <rFont val="Arial"/>
        <family val="2"/>
      </rPr>
      <t xml:space="preserve">توفير جميع المواد و المعدات و الايدي العاملة لطلاء الجدران الداخلية و الخارجية و السقف و الحافات بإستخدام واحدة من انواع الاصباغ المذكورة اعلاه , استخدام اللون الابيض و الاحمر و بالرموز المذكورة اعلاه , العمل يتضمن طلاء الجدران بطبقتين من الطلاء المائي , يتم استخدام الطلاء الابيض للجدران و الاسقف و الحافات و كذلك طلاء داخل غرفة الحماية بطبقتين من الطلاء الزيتي و عمل شريط من الطلاء الاحمر بسمك 30 سم و على ارتفاع 200 سم حول غرفة الحماية و ايضاً العمل يتضمن طبع شعار منظمة انقاذ الطفل على ثلاثة جدران خارجية بإستخدام اللون الاحمر و حسب توجيهات المهندس المشرف (انظر المخطط رقم 05)  </t>
    </r>
  </si>
  <si>
    <r>
      <rPr>
        <b/>
        <sz val="12"/>
        <color rgb="FFFF0000"/>
        <rFont val="Arial"/>
        <family val="2"/>
      </rPr>
      <t xml:space="preserve">Distribution board /لوحة توزيع كهربائية </t>
    </r>
    <r>
      <rPr>
        <sz val="12"/>
        <rFont val="Arial"/>
        <family val="2"/>
      </rPr>
      <t xml:space="preserve">
</t>
    </r>
    <r>
      <rPr>
        <b/>
        <sz val="12"/>
        <rFont val="Arial"/>
        <family val="2"/>
      </rPr>
      <t xml:space="preserve">Supply and fitting of electrical distribution board 120 Amps HYUNDAI brand, lockable including main circuit over 60 Amps,  and all necessary accessories and circuits and cable 3*10 mm  within metal board and , including change over switch, and according to instructions of supervisor engineer </t>
    </r>
    <r>
      <rPr>
        <sz val="12"/>
        <color rgb="FFC00000"/>
        <rFont val="Arial"/>
        <family val="2"/>
      </rPr>
      <t xml:space="preserve">
توفير و تثبيت و ربط لوحة توزيع كهربائية 120 امبير ضمن صندوق معدني يقفل بإحكام و يتضمن مفتاح رئيسي اكبر من 60 امبير و مفتاحين اخرين و حسب الحاجة و العمل يتضمن جميع الاضافات الضرورية من المفاتيح الكهربائية و السلك الكهربائي 3*10 ملم داخل صندوق معدني و يحوي على مفتاح قاطع دورة ايضاً و حسب توجيهات المهندس المشرف</t>
    </r>
    <r>
      <rPr>
        <sz val="12"/>
        <rFont val="Arial"/>
        <family val="2"/>
      </rPr>
      <t xml:space="preserve"> 
 </t>
    </r>
  </si>
  <si>
    <r>
      <rPr>
        <b/>
        <sz val="12"/>
        <color rgb="FFFF0000"/>
        <rFont val="Arial"/>
        <family val="2"/>
      </rPr>
      <t xml:space="preserve">Cabling with electricity source / الربط السلكي بالمصدر الكهربائي </t>
    </r>
    <r>
      <rPr>
        <sz val="12"/>
        <rFont val="Arial"/>
        <family val="2"/>
      </rPr>
      <t xml:space="preserve">
</t>
    </r>
    <r>
      <rPr>
        <b/>
        <sz val="12"/>
        <rFont val="Arial"/>
        <family val="2"/>
      </rPr>
      <t xml:space="preserve">supply and connect(three-phase) cable 4*10mm Turkish made (or equivalent type) between electrical source and main distribution board in protection room, the work includes connection joints good quality and protection, and also installing a metal pole each 10 meters with high of 5 meters and make a concrete base at least 1 meter depth then connect the cable with isolation materials (rubber) and according to instructions of supervisor engineer </t>
    </r>
    <r>
      <rPr>
        <sz val="12"/>
        <rFont val="Arial"/>
        <family val="2"/>
      </rPr>
      <t xml:space="preserve">
</t>
    </r>
    <r>
      <rPr>
        <sz val="12"/>
        <color rgb="FFC00000"/>
        <rFont val="Arial"/>
        <family val="2"/>
      </rPr>
      <t xml:space="preserve">
توفير و ربط سلك كهربائي(ثلاثي التوجه)  4*10 ملم تركي الصنع او نوع يكافأه يتم الربط بين (مصدر الكهرباء الرئيسي) و لوحة التوزيع الرئيسة في غرفة الحماية و العمل يتضمن ايضاَ جميع التوصيلات و بنوعية جيدة و حماية و ايضاً تنصيب اعمدة لكل 10 متر لمنع ارتخاء السلك تكون هذه الاعمدة حديدية و ذات ارتفاع 5 متر فوق الارض و يتم صب قاعدة خرسانية لها بعمق 1 متر على الاقل ثم يتم ربط السلك فيها و استخدام مواد عازلة في الربط (المطاط) و حسب توجيهات المهندس المشرف</t>
    </r>
    <r>
      <rPr>
        <sz val="12"/>
        <rFont val="Arial"/>
        <family val="2"/>
      </rPr>
      <t xml:space="preserve"> </t>
    </r>
  </si>
  <si>
    <r>
      <rPr>
        <b/>
        <sz val="12"/>
        <color rgb="FFFF0000"/>
        <rFont val="Arial"/>
        <family val="2"/>
      </rPr>
      <t xml:space="preserve">Electrical starter /لوحة تحكم كهربائية </t>
    </r>
    <r>
      <rPr>
        <sz val="12"/>
        <rFont val="Arial"/>
        <family val="2"/>
      </rPr>
      <t xml:space="preserve">
</t>
    </r>
    <r>
      <rPr>
        <b/>
        <sz val="12"/>
        <rFont val="Arial"/>
        <family val="2"/>
      </rPr>
      <t xml:space="preserve">supply and install HYUNDAI starter three phase, double conductor, 15KW auto transformer with phase faller, including circuit 63-100 Amp.  and induction lamps, voltage,  frequency maters with all necessary accessories and connection with cable 3*10mm and according to instructions of supervisor engineer </t>
    </r>
    <r>
      <rPr>
        <sz val="12"/>
        <rFont val="Arial"/>
        <family val="2"/>
      </rPr>
      <t xml:space="preserve">
</t>
    </r>
    <r>
      <rPr>
        <sz val="12"/>
        <color rgb="FFC00000"/>
        <rFont val="Arial"/>
        <family val="2"/>
      </rPr>
      <t>توفير و تركيب لوحة تحكم ثنائي الموَصل 15 كيلو واط تحول ذاتي و مفتاح التحويل و اضاءات التنبيه و منظم الفولتية ولوحات القياس لترددات الفولتية و الجهد الكهربائي ومفتاح 63-100 امبير و جميع الاحتياجات الضرورية و حسب نوع المضخة و الربط بوساطة سلك كهربائي 3*10ملم و حسب توجيهات المهندس المشرف</t>
    </r>
    <r>
      <rPr>
        <sz val="12"/>
        <rFont val="Arial"/>
        <family val="2"/>
      </rPr>
      <t xml:space="preserve">   
</t>
    </r>
  </si>
  <si>
    <t>B-2</t>
  </si>
  <si>
    <r>
      <rPr>
        <b/>
        <sz val="12"/>
        <color rgb="FFFF0000"/>
        <rFont val="Arial"/>
        <family val="2"/>
      </rPr>
      <t xml:space="preserve">Excavation works /اعمال الحفر </t>
    </r>
    <r>
      <rPr>
        <b/>
        <sz val="12"/>
        <rFont val="Arial"/>
        <family val="2"/>
      </rPr>
      <t xml:space="preserve">
Excavation works for all types of soil, break all rocks and concrete if found , with dimensions (width(60) cm and  depth( 80) cm , remove all debris to the site approved by local authorities. The work includes follow the safety instructions by supplying and installing safety wall plastic net to both digging sides ,80 cm height ,and warning tapes, supply traffic signs, excavation signs and supply and install SCI signs ,according to SCI specifications , the length of excavation  is 150 m and  In coordination with supervision engineers.
</t>
    </r>
    <r>
      <rPr>
        <sz val="12"/>
        <color rgb="FFC00000"/>
        <rFont val="Arial"/>
        <family val="2"/>
      </rPr>
      <t xml:space="preserve">القيام  باعمال الحفريات الترابية لجميع انواع التربة وتكسير كل ما يواجه عملية الحفر من صخور وكونكريت وبابعاد 
(60 سم عرض ) و (80 سم عمق) ,وإزالة كل الحطام ومواد الحفرإلى الموقع المخصص من قبل السلطات المحلية, مع الالتزام بشروط السلامة عن طريق  وضع جدار من شبكة بلاستيكية كامان على طول مسار الحفر ومن الجهتين وارتفاع الشبكة   80 سم   ,وضع شريط تحذيري ,ووضع علامات مرورية علامات حفر وتغيير طريق السيارات مع اعلان 
.للمنظمة حسب مواصفات المنظمة طول خط الحفر هو </t>
    </r>
    <r>
      <rPr>
        <b/>
        <sz val="12"/>
        <rFont val="Arial"/>
        <family val="2"/>
      </rPr>
      <t>150</t>
    </r>
    <r>
      <rPr>
        <sz val="12"/>
        <color rgb="FFC00000"/>
        <rFont val="Arial"/>
        <family val="2"/>
      </rPr>
      <t xml:space="preserve"> متر و بالتنسيق مع المهندس المشرف</t>
    </r>
    <r>
      <rPr>
        <b/>
        <sz val="12"/>
        <rFont val="Arial"/>
        <family val="2"/>
      </rPr>
      <t xml:space="preserve">
</t>
    </r>
  </si>
  <si>
    <r>
      <rPr>
        <b/>
        <sz val="12"/>
        <color rgb="FFFF0000"/>
        <rFont val="Arial"/>
        <family val="2"/>
      </rPr>
      <t xml:space="preserve">Excavation works /اعمال الحفر </t>
    </r>
    <r>
      <rPr>
        <b/>
        <sz val="12"/>
        <rFont val="Arial"/>
        <family val="2"/>
      </rPr>
      <t xml:space="preserve">
Excavation works for all types of soil, break all rocks and concrete if found , with dimensions (width(60) cm and  depth( 80) cm , remove all debris to the site approved by local authorities. The work includes follow the safety instructions by supplying and installing safety wall plastic net to both digging sides ,80 cm height ,and warning tapes, supply traffic signs, excavation signs and supply and install SCI signs ,according to SCI specifications , the length of excavation  is 160 m and  In coordination with supervision engineers.
</t>
    </r>
    <r>
      <rPr>
        <sz val="12"/>
        <color rgb="FFC00000"/>
        <rFont val="Arial"/>
        <family val="2"/>
      </rPr>
      <t xml:space="preserve">القيام  باعمال الحفريات الترابية لجميع انواع التربة وتكسير كل ما يواجه عملية الحفر من صخور وكونكريت وبابعاد 
(60 سم عرض ) و (80 سم عمق) ,وإزالة كل الحطام ومواد الحفرإلى الموقع المخصص من قبل السلطات المحلية, مع الالتزام بشروط السلامة عن طريق  وضع جدار من شبكة بلاستيكية كامان على طول مسار الحفر ومن الجهتين وارتفاع الشبكة   80 سم   ,وضع شريط تحذيري ,ووضع علامات مرورية علامات حفر وتغيير طريق السيارات مع اعلان 
.للمنظمة حسب مواصفات المنظمة طول خط الحفر هو </t>
    </r>
    <r>
      <rPr>
        <b/>
        <sz val="12"/>
        <rFont val="Arial"/>
        <family val="2"/>
      </rPr>
      <t>160</t>
    </r>
    <r>
      <rPr>
        <sz val="12"/>
        <color rgb="FFC00000"/>
        <rFont val="Arial"/>
        <family val="2"/>
      </rPr>
      <t xml:space="preserve"> متر و بالتنسيق مع المهندس المشرف</t>
    </r>
    <r>
      <rPr>
        <b/>
        <sz val="12"/>
        <rFont val="Arial"/>
        <family val="2"/>
      </rPr>
      <t xml:space="preserve">
</t>
    </r>
  </si>
  <si>
    <r>
      <rPr>
        <b/>
        <sz val="12"/>
        <color rgb="FFFF0000"/>
        <rFont val="Arial"/>
        <family val="2"/>
      </rPr>
      <t xml:space="preserve">Excavation works /اعمال الحفر </t>
    </r>
    <r>
      <rPr>
        <b/>
        <sz val="12"/>
        <rFont val="Arial"/>
        <family val="2"/>
      </rPr>
      <t xml:space="preserve">
Excavation works for all types of soil, break all rocks and concrete if found , with dimensions (width(60) cm and  depth( 80) cm , remove all debris to the site approved by local authorities. The work includes follow the safety instructions by supplying and installing safety wall plastic net to both digging sides ,80 cm height ,and warning tapes, supply traffic signs, excavation signs and supply and install SCI signs ,according to SCI specifications , the length of excavation  is 500 m and  In coordination with supervision engineers.
</t>
    </r>
    <r>
      <rPr>
        <sz val="12"/>
        <color rgb="FFC00000"/>
        <rFont val="Arial"/>
        <family val="2"/>
      </rPr>
      <t xml:space="preserve">القيام  باعمال الحفريات الترابية لجميع انواع التربة وتكسير كل ما يواجه عملية الحفر من صخور وكونكريت وبابعاد 
(60 سم عرض ) و (80 سم عمق) ,وإزالة كل الحطام ومواد الحفرإلى الموقع المخصص من قبل السلطات المحلية, مع الالتزام بشروط السلامة عن طريق  وضع جدار من شبكة بلاستيكية كامان على طول مسار الحفر ومن الجهتين وارتفاع الشبكة   80 سم   ,وضع شريط تحذيري ,ووضع علامات مرورية علامات حفر وتغيير طريق السيارات مع اعلان 
.للمنظمة حسب مواصفات المنظمة طول خط الحفر هو </t>
    </r>
    <r>
      <rPr>
        <b/>
        <sz val="12"/>
        <rFont val="Arial"/>
        <family val="2"/>
      </rPr>
      <t>500</t>
    </r>
    <r>
      <rPr>
        <sz val="12"/>
        <color rgb="FFC00000"/>
        <rFont val="Arial"/>
        <family val="2"/>
      </rPr>
      <t xml:space="preserve"> متر و بالتنسيق مع المهندس المشرف</t>
    </r>
    <r>
      <rPr>
        <b/>
        <sz val="12"/>
        <rFont val="Arial"/>
        <family val="2"/>
      </rPr>
      <t xml:space="preserve">
</t>
    </r>
  </si>
  <si>
    <r>
      <rPr>
        <b/>
        <sz val="12"/>
        <color rgb="FFFF0000"/>
        <rFont val="Arial"/>
        <family val="2"/>
      </rPr>
      <t xml:space="preserve">Excavation works /اعمال الحفر </t>
    </r>
    <r>
      <rPr>
        <b/>
        <sz val="12"/>
        <rFont val="Arial"/>
        <family val="2"/>
      </rPr>
      <t xml:space="preserve">
Excavation works for all types of soil, break all rocks and concrete if found , with dimensions (width(60) cm and  depth( 80) cm , remove all debris to the site approved by local authorities. The work includes follow the safety instructions by supplying and installing safety wall plastic net to both digging sides ,80 cm height ,and warning tapes, supply traffic signs, excavation signs and supply and install SCI signs ,according to SCI specifications , the length of excavation  is 210 m and  In coordination with supervision engineers.
</t>
    </r>
    <r>
      <rPr>
        <sz val="12"/>
        <color rgb="FFC00000"/>
        <rFont val="Arial"/>
        <family val="2"/>
      </rPr>
      <t xml:space="preserve">القيام  باعمال الحفريات الترابية لجميع انواع التربة وتكسير كل ما يواجه عملية الحفر من صخور وكونكريت وبابعاد 
(60 سم عرض ) و (80 سم عمق) ,وإزالة كل الحطام ومواد الحفرإلى الموقع المخصص من قبل السلطات المحلية, مع الالتزام بشروط السلامة عن طريق  وضع جدار من شبكة بلاستيكية كامان على طول مسار الحفر ومن الجهتين وارتفاع الشبكة   80 سم   ,وضع شريط تحذيري ,ووضع علامات مرورية علامات حفر وتغيير طريق السيارات مع اعلان 
.للمنظمة حسب مواصفات المنظمة طول خط الحفر هو </t>
    </r>
    <r>
      <rPr>
        <b/>
        <sz val="12"/>
        <rFont val="Arial"/>
        <family val="2"/>
      </rPr>
      <t>210</t>
    </r>
    <r>
      <rPr>
        <sz val="12"/>
        <color rgb="FFC00000"/>
        <rFont val="Arial"/>
        <family val="2"/>
      </rPr>
      <t xml:space="preserve"> متر و بالتنسيق مع المهندس المشرف</t>
    </r>
    <r>
      <rPr>
        <b/>
        <sz val="12"/>
        <rFont val="Arial"/>
        <family val="2"/>
      </rPr>
      <t xml:space="preserve">
</t>
    </r>
  </si>
  <si>
    <r>
      <rPr>
        <b/>
        <sz val="12"/>
        <color rgb="FFFF0000"/>
        <rFont val="Arial"/>
        <family val="2"/>
      </rPr>
      <t xml:space="preserve">construction of walls /بناء الجدران </t>
    </r>
    <r>
      <rPr>
        <b/>
        <sz val="12"/>
        <color theme="1"/>
        <rFont val="Arial"/>
        <family val="2"/>
      </rPr>
      <t xml:space="preserve">
providing materials, tools and manpower to build the walls 3 m High of protection room using concrete Solid blocks (15*20*40) cm and cement mortar (1:3) , the work includes also filling gaps between blocks and watering the block wall after completing the construction, all the necessary works to complete the building included within specified price and according to instructions of supervisor engineer
</t>
    </r>
    <r>
      <rPr>
        <sz val="12"/>
        <color theme="1"/>
        <rFont val="Arial"/>
        <family val="2"/>
      </rPr>
      <t xml:space="preserve">( see drawing No. 03 ) 
</t>
    </r>
    <r>
      <rPr>
        <sz val="12"/>
        <color rgb="FFC00000"/>
        <rFont val="Arial"/>
        <family val="2"/>
      </rPr>
      <t xml:space="preserve">
توفير المواد و المعدات و الايدي العاملة لبناء جدران غرفة  الحماية 3 م بإستخدام البلوك الخرساني الصلد (15*20*40) سم و مونة السمنت (1:3) و العمل يتضمن ايضاً مليء الفراغات بين البلوك و رش الجدار بالماء بعد الانتهاء من البناء , كل الاعمال الضرورية لإنهاء البناء ضمن السعر المقرر و حسب توجيهات المهندس المشرف 
(انظر المخطط رقم 03)</t>
    </r>
  </si>
  <si>
    <r>
      <rPr>
        <b/>
        <sz val="12"/>
        <color rgb="FFFF0000"/>
        <rFont val="Arial"/>
        <family val="2"/>
      </rPr>
      <t xml:space="preserve">Supply and installing pipes /تزويد و تركيب الانابيب </t>
    </r>
    <r>
      <rPr>
        <b/>
        <sz val="12"/>
        <rFont val="Arial"/>
        <family val="2"/>
      </rPr>
      <t xml:space="preserve">
Supply material and  equipment and manpower for the works of transportation and distribution and installation of pipes and fitting along the path of the pipeline and preparation of all the requirements for welding the pipes using materials and thermal machines dedicated to the connection..etc..... , all connections best Quality durable (Turkish or equivalent)type, the work includes providing a layer 15 cm of smooth sand under pipes and then covering pipes with another layer 15 cm, installing   Polyethylene pipe 110 mm diameter 10 bar new polyethylene pipe (PE100, EN 12201.2 SDR21 ,PN10) ,ISO certified then connecting with 2 distribution  pipes , and connecting with water tank and distribution water point , and according to instructions of supervisor engineer 
 </t>
    </r>
    <r>
      <rPr>
        <b/>
        <sz val="12"/>
        <color rgb="FFC00000"/>
        <rFont val="Arial"/>
        <family val="2"/>
      </rPr>
      <t>ت</t>
    </r>
    <r>
      <rPr>
        <sz val="12"/>
        <color rgb="FFC00000"/>
        <rFont val="Arial"/>
        <family val="2"/>
      </rPr>
      <t xml:space="preserve">جهيز اليات ومعدات وعمال لاعمال تجهيز ونقل وتوزيع وتركيب  انابيب وملحقاتها على مسار خط الانابيب وتحضير كافة متطلبات العمل من ملحقات تركيب او  لحيم الانابيب باستخدام المواد والالات الحرارية المخصصة لربط انابيب الى اخره , جميع المواد يجب ان تكون من منشأ رصين (  تركي او ما يكافئه)  وتكون خاضعة للفحص المختبري. العمل يتضمن توفير طبقة 15 سم من الرمل الناعم تحت الانابيب ثم تغطيتها بعد التركيب ايضاً بطبقة 15 سم 
 تركيب انبوب بولي اثلين بقطر (110ملم) و ضغط 10بار بولي اثليين  جديد(PE100, EN 12201.2 SDR21 ,PN10  ) حاصلة على شهادة ايزو و الربط بانبوبي التوزيع   , 
و الربط بخزان الماء و نقطة توزيع الماء و حسب توجيهات المهندس المشرف 
</t>
    </r>
  </si>
  <si>
    <t xml:space="preserve">See drawings in attached PDF file </t>
  </si>
  <si>
    <t>Borehole of Kani Edo village. PR/IRQ/NIN/2019/426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</si>
</sst>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_);_(* \(#,##0\);_(* &quot;-&quot;??_);_(@_)"/>
    <numFmt numFmtId="166" formatCode="_([$IQD]\ * #,##0_);_([$IQD]\ * \(#,##0\);_([$IQD]\ * &quot;-&quot;??_);_(@_)"/>
  </numFmts>
  <fonts count="27" x14ac:knownFonts="1">
    <font>
      <sz val="10"/>
      <name val="Arial"/>
      <charset val="178"/>
    </font>
    <font>
      <sz val="11"/>
      <color theme="1"/>
      <name val="Calibri"/>
      <family val="2"/>
      <scheme val="minor"/>
    </font>
    <font>
      <sz val="10"/>
      <name val="Arial"/>
      <family val="2"/>
    </font>
    <font>
      <sz val="10"/>
      <name val="Arial"/>
      <family val="2"/>
    </font>
    <font>
      <b/>
      <sz val="12"/>
      <name val="Arial"/>
      <family val="2"/>
    </font>
    <font>
      <b/>
      <sz val="12"/>
      <color theme="0"/>
      <name val="Arial"/>
      <family val="2"/>
    </font>
    <font>
      <sz val="10"/>
      <name val="Arial"/>
      <family val="2"/>
    </font>
    <font>
      <b/>
      <sz val="12"/>
      <color theme="1"/>
      <name val="Arial"/>
      <family val="2"/>
    </font>
    <font>
      <b/>
      <sz val="12"/>
      <color rgb="FFFF0000"/>
      <name val="Arial"/>
      <family val="2"/>
    </font>
    <font>
      <b/>
      <sz val="12"/>
      <color rgb="FFC00000"/>
      <name val="Arial"/>
      <family val="2"/>
    </font>
    <font>
      <sz val="12"/>
      <color rgb="FFC00000"/>
      <name val="Arial"/>
      <family val="2"/>
    </font>
    <font>
      <sz val="12"/>
      <color theme="1"/>
      <name val="Arial"/>
      <family val="2"/>
    </font>
    <font>
      <sz val="12"/>
      <name val="Arial"/>
      <family val="2"/>
    </font>
    <font>
      <sz val="12"/>
      <color rgb="FFCC0000"/>
      <name val="Arial"/>
      <family val="2"/>
    </font>
    <font>
      <sz val="12"/>
      <color rgb="FFFF0000"/>
      <name val="Arial"/>
      <family val="2"/>
    </font>
    <font>
      <b/>
      <sz val="16"/>
      <color theme="1"/>
      <name val="Arial"/>
      <family val="2"/>
    </font>
    <font>
      <b/>
      <sz val="14"/>
      <color theme="1"/>
      <name val="Arial"/>
      <family val="2"/>
    </font>
    <font>
      <b/>
      <sz val="18"/>
      <name val="Arial"/>
      <family val="2"/>
    </font>
    <font>
      <b/>
      <sz val="14"/>
      <color theme="1"/>
      <name val="Calibri"/>
      <family val="2"/>
      <scheme val="minor"/>
    </font>
    <font>
      <b/>
      <sz val="18"/>
      <color rgb="FF009900"/>
      <name val="Arial"/>
      <family val="2"/>
    </font>
    <font>
      <b/>
      <sz val="18"/>
      <color theme="1"/>
      <name val="Arial"/>
      <family val="2"/>
    </font>
    <font>
      <b/>
      <sz val="11.5"/>
      <name val="Arial"/>
      <family val="2"/>
    </font>
    <font>
      <b/>
      <sz val="11.5"/>
      <color rgb="FFFF0000"/>
      <name val="Arial"/>
      <family val="2"/>
    </font>
    <font>
      <b/>
      <sz val="11.5"/>
      <color theme="1"/>
      <name val="Arial"/>
      <family val="2"/>
    </font>
    <font>
      <b/>
      <sz val="24"/>
      <color rgb="FFFF0000"/>
      <name val="Arial"/>
      <family val="2"/>
    </font>
    <font>
      <b/>
      <sz val="16"/>
      <color rgb="FFFF0000"/>
      <name val="Arial"/>
      <family val="2"/>
    </font>
    <font>
      <sz val="72"/>
      <color rgb="FFFF0000"/>
      <name val="Arial"/>
      <family val="2"/>
    </font>
  </fonts>
  <fills count="12">
    <fill>
      <patternFill patternType="none"/>
    </fill>
    <fill>
      <patternFill patternType="gray125"/>
    </fill>
    <fill>
      <patternFill patternType="solid">
        <fgColor theme="0"/>
        <bgColor indexed="64"/>
      </patternFill>
    </fill>
    <fill>
      <patternFill patternType="solid">
        <fgColor theme="4" tint="0.79998168889431442"/>
        <bgColor indexed="65"/>
      </patternFill>
    </fill>
    <fill>
      <patternFill patternType="solid">
        <fgColor rgb="FFFF0000"/>
        <bgColor indexed="64"/>
      </patternFill>
    </fill>
    <fill>
      <patternFill patternType="solid">
        <fgColor rgb="FFCC0000"/>
        <bgColor indexed="64"/>
      </patternFill>
    </fill>
    <fill>
      <patternFill patternType="solid">
        <fgColor rgb="FFC00000"/>
        <bgColor indexed="64"/>
      </patternFill>
    </fill>
    <fill>
      <patternFill patternType="solid">
        <fgColor rgb="FFFFC000"/>
        <bgColor indexed="64"/>
      </patternFill>
    </fill>
    <fill>
      <patternFill patternType="solid">
        <fgColor theme="6" tint="0.39997558519241921"/>
        <bgColor indexed="64"/>
      </patternFill>
    </fill>
    <fill>
      <patternFill patternType="solid">
        <fgColor theme="4" tint="0.79998168889431442"/>
        <bgColor indexed="64"/>
      </patternFill>
    </fill>
    <fill>
      <patternFill patternType="solid">
        <fgColor rgb="FFFFFF00"/>
        <bgColor indexed="64"/>
      </patternFill>
    </fill>
    <fill>
      <patternFill patternType="solid">
        <fgColor theme="5"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3">
    <xf numFmtId="0" fontId="0" fillId="0" borderId="0"/>
    <xf numFmtId="0" fontId="3" fillId="0" borderId="0"/>
    <xf numFmtId="164" fontId="3" fillId="0" borderId="0" applyFont="0" applyFill="0" applyBorder="0" applyAlignment="0" applyProtection="0"/>
    <xf numFmtId="9" fontId="3" fillId="0" borderId="0" applyFont="0" applyFill="0" applyBorder="0" applyAlignment="0" applyProtection="0"/>
    <xf numFmtId="0" fontId="3" fillId="0" borderId="0"/>
    <xf numFmtId="0" fontId="2" fillId="0" borderId="0"/>
    <xf numFmtId="164" fontId="2" fillId="0" borderId="0" applyFont="0" applyFill="0" applyBorder="0" applyAlignment="0" applyProtection="0"/>
    <xf numFmtId="9" fontId="2" fillId="0" borderId="0" applyFont="0" applyFill="0" applyBorder="0" applyAlignment="0" applyProtection="0"/>
    <xf numFmtId="0" fontId="2" fillId="0" borderId="0"/>
    <xf numFmtId="0" fontId="1" fillId="0" borderId="0"/>
    <xf numFmtId="164" fontId="1" fillId="0" borderId="0" applyFont="0" applyFill="0" applyBorder="0" applyAlignment="0" applyProtection="0"/>
    <xf numFmtId="0" fontId="1" fillId="3" borderId="0" applyNumberFormat="0" applyBorder="0" applyAlignment="0" applyProtection="0"/>
    <xf numFmtId="164" fontId="6" fillId="0" borderId="0" applyFont="0" applyFill="0" applyBorder="0" applyAlignment="0" applyProtection="0"/>
  </cellStyleXfs>
  <cellXfs count="119">
    <xf numFmtId="0" fontId="0" fillId="0" borderId="0" xfId="0"/>
    <xf numFmtId="0" fontId="4" fillId="2" borderId="1" xfId="0" applyFont="1" applyFill="1" applyBorder="1" applyAlignment="1">
      <alignment horizontal="center" vertical="center" wrapText="1"/>
    </xf>
    <xf numFmtId="165" fontId="4" fillId="2" borderId="1" xfId="12" applyNumberFormat="1" applyFont="1" applyFill="1" applyBorder="1" applyAlignment="1">
      <alignment horizontal="center" vertical="center"/>
    </xf>
    <xf numFmtId="166" fontId="4" fillId="2" borderId="1" xfId="12" applyNumberFormat="1" applyFont="1" applyFill="1" applyBorder="1" applyAlignment="1">
      <alignment horizontal="center" vertical="center"/>
    </xf>
    <xf numFmtId="0" fontId="4" fillId="2" borderId="2" xfId="0" applyFont="1" applyFill="1" applyBorder="1" applyAlignment="1">
      <alignment horizontal="center" vertical="center" wrapText="1"/>
    </xf>
    <xf numFmtId="165" fontId="4" fillId="2" borderId="2" xfId="12" applyNumberFormat="1" applyFont="1" applyFill="1" applyBorder="1" applyAlignment="1">
      <alignment horizontal="center" vertical="center"/>
    </xf>
    <xf numFmtId="0" fontId="7" fillId="0" borderId="1" xfId="0" applyFont="1" applyFill="1" applyBorder="1" applyAlignment="1">
      <alignment horizontal="center" vertical="center"/>
    </xf>
    <xf numFmtId="0" fontId="5" fillId="4" borderId="1" xfId="0" applyFont="1" applyFill="1" applyBorder="1" applyAlignment="1">
      <alignment horizontal="center" vertical="center"/>
    </xf>
    <xf numFmtId="0" fontId="5" fillId="5" borderId="1" xfId="0" applyFont="1" applyFill="1" applyBorder="1" applyAlignment="1">
      <alignment horizontal="center" vertical="center"/>
    </xf>
    <xf numFmtId="166" fontId="4" fillId="2" borderId="2" xfId="12" applyNumberFormat="1" applyFont="1" applyFill="1" applyBorder="1" applyAlignment="1">
      <alignment horizontal="center" vertical="center"/>
    </xf>
    <xf numFmtId="0" fontId="5" fillId="5" borderId="1" xfId="0" applyFont="1" applyFill="1" applyBorder="1" applyAlignment="1">
      <alignment horizontal="center"/>
    </xf>
    <xf numFmtId="0" fontId="12" fillId="0" borderId="0" xfId="0" applyFont="1"/>
    <xf numFmtId="0" fontId="12" fillId="0" borderId="0" xfId="0" applyFont="1" applyFill="1"/>
    <xf numFmtId="0" fontId="11" fillId="5" borderId="1" xfId="0" applyFont="1" applyFill="1" applyBorder="1" applyAlignment="1">
      <alignment horizontal="center" vertical="center"/>
    </xf>
    <xf numFmtId="3" fontId="11" fillId="5" borderId="1" xfId="0" applyNumberFormat="1" applyFont="1" applyFill="1" applyBorder="1" applyAlignment="1">
      <alignment horizontal="center" vertical="center"/>
    </xf>
    <xf numFmtId="0" fontId="12" fillId="0" borderId="0" xfId="0" applyFont="1" applyAlignment="1">
      <alignment horizontal="center" vertical="center"/>
    </xf>
    <xf numFmtId="3" fontId="12" fillId="0" borderId="0" xfId="0" applyNumberFormat="1" applyFont="1" applyAlignment="1">
      <alignment horizontal="center" vertical="center"/>
    </xf>
    <xf numFmtId="0" fontId="14" fillId="4" borderId="1" xfId="0" applyFont="1" applyFill="1" applyBorder="1" applyAlignment="1">
      <alignment horizontal="center"/>
    </xf>
    <xf numFmtId="0" fontId="12" fillId="6" borderId="1" xfId="0" applyFont="1" applyFill="1" applyBorder="1" applyAlignment="1">
      <alignment horizontal="center" vertical="center"/>
    </xf>
    <xf numFmtId="3" fontId="12" fillId="6" borderId="1" xfId="0" applyNumberFormat="1" applyFont="1" applyFill="1" applyBorder="1" applyAlignment="1">
      <alignment horizontal="center" vertical="center"/>
    </xf>
    <xf numFmtId="0" fontId="12" fillId="5" borderId="1" xfId="0" applyFont="1" applyFill="1" applyBorder="1" applyAlignment="1">
      <alignment horizontal="center" vertical="center"/>
    </xf>
    <xf numFmtId="3" fontId="12" fillId="5" borderId="1" xfId="0" applyNumberFormat="1" applyFont="1" applyFill="1" applyBorder="1" applyAlignment="1">
      <alignment horizontal="center" vertical="center"/>
    </xf>
    <xf numFmtId="0" fontId="11" fillId="0" borderId="0" xfId="0" applyFont="1" applyFill="1"/>
    <xf numFmtId="0" fontId="4" fillId="0" borderId="1" xfId="0" applyFont="1" applyBorder="1" applyAlignment="1">
      <alignment horizontal="center" vertical="center"/>
    </xf>
    <xf numFmtId="3" fontId="4" fillId="0" borderId="1" xfId="0" applyNumberFormat="1" applyFont="1" applyBorder="1" applyAlignment="1">
      <alignment horizontal="center" vertical="center"/>
    </xf>
    <xf numFmtId="166" fontId="5" fillId="4" borderId="1" xfId="0" applyNumberFormat="1" applyFont="1" applyFill="1" applyBorder="1" applyAlignment="1">
      <alignment horizontal="center" vertical="center"/>
    </xf>
    <xf numFmtId="166" fontId="16" fillId="7" borderId="2" xfId="0" applyNumberFormat="1" applyFont="1" applyFill="1" applyBorder="1" applyAlignment="1">
      <alignment horizontal="center" vertical="center"/>
    </xf>
    <xf numFmtId="0" fontId="4" fillId="9" borderId="1" xfId="0" applyFont="1" applyFill="1" applyBorder="1" applyAlignment="1">
      <alignment horizontal="center" vertical="center"/>
    </xf>
    <xf numFmtId="0" fontId="5" fillId="6" borderId="1" xfId="0" applyFont="1" applyFill="1" applyBorder="1" applyAlignment="1">
      <alignment horizontal="center"/>
    </xf>
    <xf numFmtId="0" fontId="5" fillId="6" borderId="4" xfId="0" applyFont="1" applyFill="1" applyBorder="1" applyAlignment="1">
      <alignment horizontal="center"/>
    </xf>
    <xf numFmtId="166" fontId="5" fillId="6" borderId="1" xfId="0" applyNumberFormat="1" applyFont="1" applyFill="1" applyBorder="1" applyAlignment="1">
      <alignment horizontal="center" vertical="center"/>
    </xf>
    <xf numFmtId="0" fontId="5" fillId="0" borderId="1" xfId="0" applyFont="1" applyFill="1" applyBorder="1" applyAlignment="1">
      <alignment horizontal="center"/>
    </xf>
    <xf numFmtId="165" fontId="4" fillId="0" borderId="1" xfId="12" applyNumberFormat="1" applyFont="1" applyFill="1" applyBorder="1" applyAlignment="1">
      <alignment horizontal="center" vertical="center"/>
    </xf>
    <xf numFmtId="0" fontId="12" fillId="10" borderId="0" xfId="0" applyFont="1" applyFill="1"/>
    <xf numFmtId="0" fontId="4" fillId="0" borderId="2" xfId="0" applyFont="1" applyFill="1" applyBorder="1" applyAlignment="1">
      <alignment horizontal="center" vertical="center" wrapText="1"/>
    </xf>
    <xf numFmtId="165" fontId="4" fillId="0" borderId="2" xfId="12" applyNumberFormat="1" applyFont="1" applyFill="1" applyBorder="1" applyAlignment="1">
      <alignment horizontal="center" vertical="center"/>
    </xf>
    <xf numFmtId="166" fontId="4" fillId="0" borderId="1" xfId="12" applyNumberFormat="1" applyFont="1" applyFill="1" applyBorder="1" applyAlignment="1">
      <alignment horizontal="center" vertical="center"/>
    </xf>
    <xf numFmtId="165" fontId="5" fillId="4" borderId="1" xfId="12" applyNumberFormat="1" applyFont="1" applyFill="1" applyBorder="1" applyAlignment="1">
      <alignment horizontal="center" vertical="center"/>
    </xf>
    <xf numFmtId="165" fontId="5" fillId="5" borderId="1" xfId="12" applyNumberFormat="1" applyFont="1" applyFill="1" applyBorder="1" applyAlignment="1">
      <alignment horizontal="center" vertical="center"/>
    </xf>
    <xf numFmtId="165" fontId="11" fillId="5" borderId="1" xfId="12" applyNumberFormat="1" applyFont="1" applyFill="1" applyBorder="1" applyAlignment="1">
      <alignment horizontal="center" vertical="center"/>
    </xf>
    <xf numFmtId="165" fontId="12" fillId="6" borderId="1" xfId="12" applyNumberFormat="1" applyFont="1" applyFill="1" applyBorder="1" applyAlignment="1">
      <alignment horizontal="center" vertical="center"/>
    </xf>
    <xf numFmtId="165" fontId="5" fillId="6" borderId="5" xfId="12" applyNumberFormat="1" applyFont="1" applyFill="1" applyBorder="1" applyAlignment="1">
      <alignment horizontal="center"/>
    </xf>
    <xf numFmtId="165" fontId="12" fillId="5" borderId="1" xfId="12" applyNumberFormat="1" applyFont="1" applyFill="1" applyBorder="1" applyAlignment="1">
      <alignment horizontal="center" vertical="center"/>
    </xf>
    <xf numFmtId="165" fontId="12" fillId="0" borderId="0" xfId="12" applyNumberFormat="1" applyFont="1" applyAlignment="1">
      <alignment horizontal="center" vertical="center"/>
    </xf>
    <xf numFmtId="166" fontId="5" fillId="5" borderId="1" xfId="0" applyNumberFormat="1" applyFont="1" applyFill="1" applyBorder="1" applyAlignment="1">
      <alignment horizontal="center" vertical="center"/>
    </xf>
    <xf numFmtId="166" fontId="11" fillId="5" borderId="1" xfId="0" applyNumberFormat="1" applyFont="1" applyFill="1" applyBorder="1" applyAlignment="1">
      <alignment horizontal="center" vertical="center"/>
    </xf>
    <xf numFmtId="166" fontId="12" fillId="6" borderId="1" xfId="0" applyNumberFormat="1" applyFont="1" applyFill="1" applyBorder="1" applyAlignment="1">
      <alignment horizontal="center" vertical="center"/>
    </xf>
    <xf numFmtId="166" fontId="12" fillId="5" borderId="1" xfId="0" applyNumberFormat="1" applyFont="1" applyFill="1" applyBorder="1" applyAlignment="1">
      <alignment horizontal="center" vertical="center"/>
    </xf>
    <xf numFmtId="166" fontId="12" fillId="0" borderId="0" xfId="0" applyNumberFormat="1" applyFont="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12" fillId="0" borderId="1" xfId="0" applyFont="1" applyBorder="1" applyAlignment="1">
      <alignment horizontal="center"/>
    </xf>
    <xf numFmtId="166" fontId="16" fillId="7" borderId="1" xfId="0" applyNumberFormat="1" applyFont="1" applyFill="1" applyBorder="1" applyAlignment="1">
      <alignment horizontal="center" vertical="center"/>
    </xf>
    <xf numFmtId="165" fontId="4" fillId="0" borderId="1" xfId="6" applyNumberFormat="1" applyFont="1" applyFill="1" applyBorder="1" applyAlignment="1">
      <alignment horizontal="center" vertical="center"/>
    </xf>
    <xf numFmtId="166" fontId="4" fillId="0" borderId="1" xfId="6" applyNumberFormat="1" applyFont="1" applyFill="1" applyBorder="1" applyAlignment="1">
      <alignment horizontal="center" vertical="center"/>
    </xf>
    <xf numFmtId="166" fontId="25" fillId="10" borderId="1" xfId="0" applyNumberFormat="1" applyFont="1" applyFill="1" applyBorder="1" applyAlignment="1">
      <alignment horizontal="center" vertical="center"/>
    </xf>
    <xf numFmtId="0" fontId="5" fillId="4" borderId="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7" fillId="0" borderId="5"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0" borderId="6" xfId="0" applyFont="1" applyFill="1" applyBorder="1" applyAlignment="1">
      <alignment horizontal="left" vertical="top" wrapText="1"/>
    </xf>
    <xf numFmtId="0" fontId="8" fillId="2" borderId="6" xfId="0" applyFont="1" applyFill="1" applyBorder="1" applyAlignment="1">
      <alignment horizontal="left" vertical="top" wrapText="1"/>
    </xf>
    <xf numFmtId="0" fontId="4" fillId="0" borderId="5" xfId="0" applyFont="1" applyBorder="1" applyAlignment="1">
      <alignment vertical="top" wrapText="1"/>
    </xf>
    <xf numFmtId="0" fontId="12" fillId="0" borderId="5" xfId="0" applyFont="1" applyBorder="1" applyAlignment="1">
      <alignment vertical="top" wrapText="1"/>
    </xf>
    <xf numFmtId="0" fontId="12" fillId="0" borderId="5" xfId="0" applyFont="1" applyBorder="1" applyAlignment="1">
      <alignment horizontal="left" vertical="top" wrapText="1"/>
    </xf>
    <xf numFmtId="0" fontId="5" fillId="5" borderId="5" xfId="0" applyFont="1" applyFill="1" applyBorder="1" applyAlignment="1">
      <alignment horizontal="center"/>
    </xf>
    <xf numFmtId="0" fontId="5" fillId="6" borderId="5" xfId="0" applyFont="1" applyFill="1" applyBorder="1" applyAlignment="1">
      <alignment horizontal="center" vertical="center"/>
    </xf>
    <xf numFmtId="0" fontId="12" fillId="0" borderId="5" xfId="0" applyFont="1" applyBorder="1" applyAlignment="1">
      <alignment wrapText="1"/>
    </xf>
    <xf numFmtId="0" fontId="5" fillId="5" borderId="5" xfId="0" applyFont="1" applyFill="1" applyBorder="1" applyAlignment="1">
      <alignment horizontal="center" vertical="center"/>
    </xf>
    <xf numFmtId="0" fontId="4" fillId="0" borderId="5" xfId="0" applyFont="1" applyBorder="1" applyAlignment="1">
      <alignment wrapText="1"/>
    </xf>
    <xf numFmtId="166" fontId="4" fillId="0" borderId="2" xfId="12" applyNumberFormat="1" applyFont="1" applyFill="1" applyBorder="1" applyAlignment="1">
      <alignment horizontal="center" vertical="center"/>
    </xf>
    <xf numFmtId="0" fontId="26" fillId="10" borderId="11" xfId="0" applyFont="1" applyFill="1" applyBorder="1" applyAlignment="1">
      <alignment horizontal="center"/>
    </xf>
    <xf numFmtId="0" fontId="12" fillId="0" borderId="5" xfId="0" applyFont="1" applyFill="1" applyBorder="1" applyAlignment="1">
      <alignment vertical="top" wrapText="1"/>
    </xf>
    <xf numFmtId="3" fontId="4" fillId="0" borderId="1" xfId="0" applyNumberFormat="1" applyFont="1" applyFill="1" applyBorder="1" applyAlignment="1">
      <alignment horizontal="center" vertical="center"/>
    </xf>
    <xf numFmtId="0" fontId="5" fillId="4" borderId="3" xfId="0" applyFont="1" applyFill="1" applyBorder="1" applyAlignment="1">
      <alignment horizontal="center"/>
    </xf>
    <xf numFmtId="0" fontId="5" fillId="4" borderId="4" xfId="0" applyFont="1" applyFill="1" applyBorder="1" applyAlignment="1">
      <alignment horizontal="center"/>
    </xf>
    <xf numFmtId="0" fontId="5" fillId="4" borderId="5" xfId="0" applyFont="1" applyFill="1" applyBorder="1" applyAlignment="1">
      <alignment horizontal="center"/>
    </xf>
    <xf numFmtId="0" fontId="15" fillId="7" borderId="1" xfId="0" applyFont="1" applyFill="1" applyBorder="1" applyAlignment="1">
      <alignment horizontal="center" vertical="center"/>
    </xf>
    <xf numFmtId="0" fontId="12" fillId="0" borderId="3" xfId="0" applyFont="1" applyBorder="1" applyAlignment="1">
      <alignment horizontal="center"/>
    </xf>
    <xf numFmtId="0" fontId="12" fillId="0" borderId="4" xfId="0" applyFont="1" applyBorder="1" applyAlignment="1">
      <alignment horizontal="center"/>
    </xf>
    <xf numFmtId="0" fontId="12" fillId="0" borderId="5" xfId="0" applyFont="1" applyBorder="1" applyAlignment="1">
      <alignment horizontal="center"/>
    </xf>
    <xf numFmtId="0" fontId="24" fillId="10" borderId="1" xfId="0" applyFont="1" applyFill="1" applyBorder="1" applyAlignment="1">
      <alignment horizontal="center" vertical="center"/>
    </xf>
    <xf numFmtId="0" fontId="9" fillId="11" borderId="3" xfId="0" applyFont="1" applyFill="1" applyBorder="1" applyAlignment="1">
      <alignment horizontal="center" vertical="center"/>
    </xf>
    <xf numFmtId="0" fontId="9" fillId="11" borderId="4" xfId="0" applyFont="1" applyFill="1" applyBorder="1" applyAlignment="1">
      <alignment horizontal="center" vertical="center"/>
    </xf>
    <xf numFmtId="0" fontId="9" fillId="11" borderId="5" xfId="0" applyFont="1" applyFill="1" applyBorder="1" applyAlignment="1">
      <alignment horizontal="center" vertical="center"/>
    </xf>
    <xf numFmtId="0" fontId="5" fillId="4" borderId="3" xfId="0" applyFont="1" applyFill="1" applyBorder="1" applyAlignment="1">
      <alignment horizontal="center" wrapText="1"/>
    </xf>
    <xf numFmtId="0" fontId="5" fillId="4" borderId="4" xfId="0" applyFont="1" applyFill="1" applyBorder="1" applyAlignment="1">
      <alignment horizontal="center" wrapText="1"/>
    </xf>
    <xf numFmtId="0" fontId="5" fillId="4" borderId="5" xfId="0" applyFont="1" applyFill="1" applyBorder="1" applyAlignment="1">
      <alignment horizontal="center" wrapText="1"/>
    </xf>
    <xf numFmtId="0" fontId="14" fillId="4" borderId="4" xfId="0" applyFont="1" applyFill="1" applyBorder="1" applyAlignment="1">
      <alignment horizontal="center"/>
    </xf>
    <xf numFmtId="0" fontId="14" fillId="4" borderId="5" xfId="0" applyFont="1" applyFill="1" applyBorder="1" applyAlignment="1">
      <alignment horizont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xf>
    <xf numFmtId="0" fontId="15" fillId="7" borderId="7" xfId="0" applyFont="1" applyFill="1" applyBorder="1" applyAlignment="1">
      <alignment horizontal="center" vertical="center"/>
    </xf>
    <xf numFmtId="0" fontId="15" fillId="7" borderId="8" xfId="0" applyFont="1" applyFill="1" applyBorder="1" applyAlignment="1">
      <alignment horizontal="center" vertical="center"/>
    </xf>
    <xf numFmtId="0" fontId="15" fillId="7" borderId="6" xfId="0" applyFont="1" applyFill="1" applyBorder="1" applyAlignment="1">
      <alignment horizontal="center" vertical="center"/>
    </xf>
    <xf numFmtId="0" fontId="5" fillId="0" borderId="3" xfId="0" applyFont="1" applyFill="1" applyBorder="1" applyAlignment="1">
      <alignment horizontal="center"/>
    </xf>
    <xf numFmtId="0" fontId="5" fillId="0" borderId="4" xfId="0" applyFont="1" applyFill="1" applyBorder="1" applyAlignment="1">
      <alignment horizontal="center"/>
    </xf>
    <xf numFmtId="0" fontId="5" fillId="0" borderId="5" xfId="0" applyFont="1" applyFill="1" applyBorder="1" applyAlignment="1">
      <alignment horizontal="center"/>
    </xf>
    <xf numFmtId="0" fontId="18" fillId="8" borderId="9" xfId="0" quotePrefix="1" applyFont="1" applyFill="1" applyBorder="1" applyAlignment="1">
      <alignment horizontal="left" vertical="center" wrapText="1"/>
    </xf>
    <xf numFmtId="0" fontId="18" fillId="8" borderId="4" xfId="0" quotePrefix="1" applyFont="1" applyFill="1" applyBorder="1" applyAlignment="1">
      <alignment horizontal="left" vertical="center" wrapText="1"/>
    </xf>
    <xf numFmtId="0" fontId="18" fillId="8" borderId="10" xfId="0" quotePrefix="1" applyFont="1" applyFill="1" applyBorder="1" applyAlignment="1">
      <alignment horizontal="left" vertical="center" wrapText="1"/>
    </xf>
    <xf numFmtId="0" fontId="12" fillId="9" borderId="3" xfId="0" applyFont="1" applyFill="1" applyBorder="1" applyAlignment="1">
      <alignment horizontal="left" vertical="center"/>
    </xf>
    <xf numFmtId="0" fontId="12" fillId="9" borderId="4" xfId="0" applyFont="1" applyFill="1" applyBorder="1" applyAlignment="1">
      <alignment horizontal="left" vertical="center"/>
    </xf>
    <xf numFmtId="0" fontId="12" fillId="9" borderId="5" xfId="0" applyFont="1" applyFill="1" applyBorder="1" applyAlignment="1">
      <alignment horizontal="left" vertical="center"/>
    </xf>
    <xf numFmtId="0" fontId="12" fillId="0" borderId="0" xfId="0" applyFont="1" applyAlignment="1">
      <alignment horizontal="center"/>
    </xf>
    <xf numFmtId="0" fontId="17" fillId="0" borderId="1" xfId="0" applyFont="1" applyBorder="1" applyAlignment="1">
      <alignment horizontal="center" vertical="center" wrapText="1"/>
    </xf>
    <xf numFmtId="0" fontId="12" fillId="0" borderId="1" xfId="0" applyFont="1" applyBorder="1" applyAlignment="1">
      <alignment horizontal="center" vertical="center"/>
    </xf>
    <xf numFmtId="0" fontId="15" fillId="4" borderId="3" xfId="0" applyFont="1" applyFill="1" applyBorder="1" applyAlignment="1">
      <alignment horizontal="center" vertical="center"/>
    </xf>
    <xf numFmtId="0" fontId="15" fillId="4" borderId="4" xfId="0" applyFont="1" applyFill="1" applyBorder="1" applyAlignment="1">
      <alignment horizontal="center" vertical="center"/>
    </xf>
    <xf numFmtId="0" fontId="15" fillId="4" borderId="5" xfId="0" applyFont="1" applyFill="1" applyBorder="1" applyAlignment="1">
      <alignment horizontal="center" vertical="center"/>
    </xf>
    <xf numFmtId="0" fontId="12" fillId="9" borderId="3" xfId="0" applyFont="1" applyFill="1" applyBorder="1" applyAlignment="1">
      <alignment horizontal="left"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9" fillId="10" borderId="3" xfId="0" applyFont="1" applyFill="1" applyBorder="1" applyAlignment="1">
      <alignment horizontal="center" vertical="center"/>
    </xf>
    <xf numFmtId="0" fontId="9" fillId="10" borderId="4" xfId="0" applyFont="1" applyFill="1" applyBorder="1" applyAlignment="1">
      <alignment horizontal="center" vertical="center"/>
    </xf>
    <xf numFmtId="0" fontId="9" fillId="10" borderId="5" xfId="0" applyFont="1" applyFill="1" applyBorder="1" applyAlignment="1">
      <alignment horizontal="center" vertical="center"/>
    </xf>
  </cellXfs>
  <cellStyles count="13">
    <cellStyle name="20% - تمييز1 2" xfId="11"/>
    <cellStyle name="Comma" xfId="12" builtinId="3"/>
    <cellStyle name="Comma 2" xfId="2"/>
    <cellStyle name="Comma 2 2" xfId="6"/>
    <cellStyle name="Comma 2 3" xfId="10"/>
    <cellStyle name="Normal" xfId="0" builtinId="0"/>
    <cellStyle name="Normal 2" xfId="1"/>
    <cellStyle name="Normal 2 2" xfId="5"/>
    <cellStyle name="Normal 3" xfId="4"/>
    <cellStyle name="Normal 3 2" xfId="8"/>
    <cellStyle name="Normal 4" xfId="9"/>
    <cellStyle name="Percent 2" xfId="3"/>
    <cellStyle name="Percent 2 2" xfId="7"/>
  </cellStyles>
  <dxfs count="0"/>
  <tableStyles count="0" defaultTableStyle="TableStyleMedium2" defaultPivotStyle="PivotStyleLight16"/>
  <colors>
    <mruColors>
      <color rgb="FF009E00"/>
      <color rgb="FFCC0000"/>
      <color rgb="FF0099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4188526</xdr:colOff>
      <xdr:row>0</xdr:row>
      <xdr:rowOff>70291</xdr:rowOff>
    </xdr:from>
    <xdr:to>
      <xdr:col>2</xdr:col>
      <xdr:colOff>328453</xdr:colOff>
      <xdr:row>0</xdr:row>
      <xdr:rowOff>672353</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a14:imgEffect>
                </a14:imgLayer>
              </a14:imgProps>
            </a:ext>
          </a:extLst>
        </a:blip>
        <a:srcRect/>
        <a:stretch>
          <a:fillRect/>
        </a:stretch>
      </xdr:blipFill>
      <xdr:spPr bwMode="auto">
        <a:xfrm>
          <a:off x="4603144" y="70291"/>
          <a:ext cx="2773809" cy="60206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3"/>
  <sheetViews>
    <sheetView tabSelected="1" view="pageBreakPreview" zoomScale="55" zoomScaleNormal="10" zoomScaleSheetLayoutView="55" zoomScalePageLayoutView="70" workbookViewId="0">
      <selection activeCell="A4" sqref="A4:F4"/>
    </sheetView>
  </sheetViews>
  <sheetFormatPr defaultColWidth="9.140625" defaultRowHeight="15" x14ac:dyDescent="0.2"/>
  <cols>
    <col min="1" max="1" width="6.140625" style="51" customWidth="1"/>
    <col min="2" max="2" width="99.42578125" style="11" customWidth="1"/>
    <col min="3" max="3" width="13.42578125" style="15" customWidth="1"/>
    <col min="4" max="4" width="11.85546875" style="16" customWidth="1"/>
    <col min="5" max="5" width="19.7109375" style="43" customWidth="1"/>
    <col min="6" max="6" width="30.140625" style="48" customWidth="1"/>
    <col min="7" max="7" width="11.5703125" style="11" bestFit="1" customWidth="1"/>
    <col min="8" max="16384" width="9.140625" style="11"/>
  </cols>
  <sheetData>
    <row r="1" spans="1:13" ht="60" customHeight="1" x14ac:dyDescent="0.2">
      <c r="A1" s="106"/>
      <c r="B1" s="106"/>
      <c r="C1" s="106"/>
      <c r="D1" s="106"/>
      <c r="E1" s="106"/>
      <c r="F1" s="106"/>
    </row>
    <row r="2" spans="1:13" ht="70.5" customHeight="1" x14ac:dyDescent="0.2">
      <c r="A2" s="107" t="s">
        <v>76</v>
      </c>
      <c r="B2" s="108"/>
      <c r="C2" s="108"/>
      <c r="D2" s="108"/>
      <c r="E2" s="108"/>
      <c r="F2" s="108"/>
    </row>
    <row r="3" spans="1:13" ht="30.75" customHeight="1" x14ac:dyDescent="0.2">
      <c r="A3" s="109" t="s">
        <v>22</v>
      </c>
      <c r="B3" s="110"/>
      <c r="C3" s="110"/>
      <c r="D3" s="110"/>
      <c r="E3" s="110"/>
      <c r="F3" s="111"/>
    </row>
    <row r="4" spans="1:13" ht="39.75" customHeight="1" x14ac:dyDescent="0.2">
      <c r="A4" s="100" t="s">
        <v>23</v>
      </c>
      <c r="B4" s="101"/>
      <c r="C4" s="101"/>
      <c r="D4" s="101"/>
      <c r="E4" s="101"/>
      <c r="F4" s="102"/>
    </row>
    <row r="5" spans="1:13" ht="23.25" customHeight="1" x14ac:dyDescent="0.2">
      <c r="A5" s="27" t="s">
        <v>29</v>
      </c>
      <c r="B5" s="103" t="s">
        <v>38</v>
      </c>
      <c r="C5" s="104"/>
      <c r="D5" s="104"/>
      <c r="E5" s="104"/>
      <c r="F5" s="105"/>
    </row>
    <row r="6" spans="1:13" ht="22.5" customHeight="1" x14ac:dyDescent="0.2">
      <c r="A6" s="27" t="s">
        <v>30</v>
      </c>
      <c r="B6" s="103" t="s">
        <v>119</v>
      </c>
      <c r="C6" s="104"/>
      <c r="D6" s="104"/>
      <c r="E6" s="104"/>
      <c r="F6" s="105"/>
    </row>
    <row r="7" spans="1:13" ht="18.75" customHeight="1" x14ac:dyDescent="0.2">
      <c r="A7" s="27" t="s">
        <v>31</v>
      </c>
      <c r="B7" s="103" t="s">
        <v>24</v>
      </c>
      <c r="C7" s="104"/>
      <c r="D7" s="104"/>
      <c r="E7" s="104"/>
      <c r="F7" s="105"/>
    </row>
    <row r="8" spans="1:13" ht="21.75" customHeight="1" x14ac:dyDescent="0.2">
      <c r="A8" s="27" t="s">
        <v>32</v>
      </c>
      <c r="B8" s="103" t="s">
        <v>25</v>
      </c>
      <c r="C8" s="104"/>
      <c r="D8" s="104"/>
      <c r="E8" s="104"/>
      <c r="F8" s="105"/>
    </row>
    <row r="9" spans="1:13" ht="36.75" customHeight="1" x14ac:dyDescent="0.2">
      <c r="A9" s="27" t="s">
        <v>33</v>
      </c>
      <c r="B9" s="112" t="s">
        <v>26</v>
      </c>
      <c r="C9" s="104"/>
      <c r="D9" s="104"/>
      <c r="E9" s="104"/>
      <c r="F9" s="105"/>
    </row>
    <row r="10" spans="1:13" ht="21" customHeight="1" x14ac:dyDescent="0.2">
      <c r="A10" s="27" t="s">
        <v>34</v>
      </c>
      <c r="B10" s="103" t="s">
        <v>37</v>
      </c>
      <c r="C10" s="104"/>
      <c r="D10" s="104"/>
      <c r="E10" s="104"/>
      <c r="F10" s="105"/>
    </row>
    <row r="11" spans="1:13" ht="18.75" customHeight="1" x14ac:dyDescent="0.2">
      <c r="A11" s="27" t="s">
        <v>35</v>
      </c>
      <c r="B11" s="103" t="s">
        <v>27</v>
      </c>
      <c r="C11" s="104"/>
      <c r="D11" s="104"/>
      <c r="E11" s="104"/>
      <c r="F11" s="105"/>
    </row>
    <row r="12" spans="1:13" ht="21" customHeight="1" x14ac:dyDescent="0.2">
      <c r="A12" s="27" t="s">
        <v>36</v>
      </c>
      <c r="B12" s="103" t="s">
        <v>28</v>
      </c>
      <c r="C12" s="104"/>
      <c r="D12" s="104"/>
      <c r="E12" s="104"/>
      <c r="F12" s="105"/>
    </row>
    <row r="13" spans="1:13" ht="15.75" x14ac:dyDescent="0.2">
      <c r="A13" s="113"/>
      <c r="B13" s="114"/>
      <c r="C13" s="114"/>
      <c r="D13" s="114"/>
      <c r="E13" s="114"/>
      <c r="F13" s="115"/>
    </row>
    <row r="14" spans="1:13" ht="23.25" customHeight="1" x14ac:dyDescent="0.2">
      <c r="A14" s="7" t="s">
        <v>0</v>
      </c>
      <c r="B14" s="56" t="s">
        <v>1</v>
      </c>
      <c r="C14" s="7" t="s">
        <v>2</v>
      </c>
      <c r="D14" s="7" t="s">
        <v>3</v>
      </c>
      <c r="E14" s="37" t="s">
        <v>5</v>
      </c>
      <c r="F14" s="25" t="s">
        <v>4</v>
      </c>
    </row>
    <row r="15" spans="1:13" s="12" customFormat="1" ht="27.75" customHeight="1" x14ac:dyDescent="0.2">
      <c r="A15" s="116" t="s">
        <v>138</v>
      </c>
      <c r="B15" s="117"/>
      <c r="C15" s="117"/>
      <c r="D15" s="117"/>
      <c r="E15" s="117"/>
      <c r="F15" s="118"/>
      <c r="M15" s="22"/>
    </row>
    <row r="16" spans="1:13" s="12" customFormat="1" ht="15.75" x14ac:dyDescent="0.2">
      <c r="A16" s="8" t="s">
        <v>6</v>
      </c>
      <c r="B16" s="57" t="s">
        <v>7</v>
      </c>
      <c r="C16" s="8"/>
      <c r="D16" s="8"/>
      <c r="E16" s="38"/>
      <c r="F16" s="44"/>
      <c r="M16" s="22"/>
    </row>
    <row r="17" spans="1:6" s="12" customFormat="1" ht="261" customHeight="1" x14ac:dyDescent="0.2">
      <c r="A17" s="6" t="s">
        <v>8</v>
      </c>
      <c r="B17" s="58" t="s">
        <v>120</v>
      </c>
      <c r="C17" s="6" t="s">
        <v>15</v>
      </c>
      <c r="D17" s="6">
        <v>1</v>
      </c>
      <c r="E17" s="32"/>
      <c r="F17" s="3">
        <f t="shared" ref="F17:F29" si="0">E17*D17</f>
        <v>0</v>
      </c>
    </row>
    <row r="18" spans="1:6" s="12" customFormat="1" ht="112.5" customHeight="1" x14ac:dyDescent="0.2">
      <c r="A18" s="6" t="s">
        <v>9</v>
      </c>
      <c r="B18" s="58" t="s">
        <v>78</v>
      </c>
      <c r="C18" s="6" t="s">
        <v>16</v>
      </c>
      <c r="D18" s="6">
        <v>6</v>
      </c>
      <c r="E18" s="32"/>
      <c r="F18" s="3">
        <f t="shared" si="0"/>
        <v>0</v>
      </c>
    </row>
    <row r="19" spans="1:6" s="12" customFormat="1" ht="143.25" customHeight="1" x14ac:dyDescent="0.2">
      <c r="A19" s="6" t="s">
        <v>39</v>
      </c>
      <c r="B19" s="58" t="s">
        <v>121</v>
      </c>
      <c r="C19" s="6" t="s">
        <v>17</v>
      </c>
      <c r="D19" s="6">
        <v>3.5</v>
      </c>
      <c r="E19" s="32"/>
      <c r="F19" s="36">
        <f t="shared" si="0"/>
        <v>0</v>
      </c>
    </row>
    <row r="20" spans="1:6" s="12" customFormat="1" ht="225" customHeight="1" x14ac:dyDescent="0.2">
      <c r="A20" s="6" t="s">
        <v>40</v>
      </c>
      <c r="B20" s="59" t="s">
        <v>124</v>
      </c>
      <c r="C20" s="6" t="s">
        <v>16</v>
      </c>
      <c r="D20" s="6">
        <v>2.5</v>
      </c>
      <c r="E20" s="2"/>
      <c r="F20" s="3">
        <f t="shared" si="0"/>
        <v>0</v>
      </c>
    </row>
    <row r="21" spans="1:6" s="12" customFormat="1" ht="173.25" customHeight="1" x14ac:dyDescent="0.2">
      <c r="A21" s="6" t="s">
        <v>41</v>
      </c>
      <c r="B21" s="59" t="s">
        <v>80</v>
      </c>
      <c r="C21" s="6" t="s">
        <v>16</v>
      </c>
      <c r="D21" s="6">
        <v>8</v>
      </c>
      <c r="E21" s="32"/>
      <c r="F21" s="3">
        <f t="shared" si="0"/>
        <v>0</v>
      </c>
    </row>
    <row r="22" spans="1:6" s="12" customFormat="1" ht="222.75" customHeight="1" x14ac:dyDescent="0.2">
      <c r="A22" s="6" t="s">
        <v>42</v>
      </c>
      <c r="B22" s="59" t="s">
        <v>135</v>
      </c>
      <c r="C22" s="6" t="s">
        <v>16</v>
      </c>
      <c r="D22" s="6">
        <v>11</v>
      </c>
      <c r="E22" s="2"/>
      <c r="F22" s="3">
        <f t="shared" si="0"/>
        <v>0</v>
      </c>
    </row>
    <row r="23" spans="1:6" s="12" customFormat="1" ht="297.75" customHeight="1" x14ac:dyDescent="0.2">
      <c r="A23" s="6" t="s">
        <v>43</v>
      </c>
      <c r="B23" s="60" t="s">
        <v>125</v>
      </c>
      <c r="C23" s="1" t="s">
        <v>16</v>
      </c>
      <c r="D23" s="1">
        <v>8.5</v>
      </c>
      <c r="E23" s="2"/>
      <c r="F23" s="3">
        <f t="shared" si="0"/>
        <v>0</v>
      </c>
    </row>
    <row r="24" spans="1:6" s="33" customFormat="1" ht="195.75" customHeight="1" x14ac:dyDescent="0.2">
      <c r="A24" s="6" t="s">
        <v>44</v>
      </c>
      <c r="B24" s="61" t="s">
        <v>82</v>
      </c>
      <c r="C24" s="34" t="s">
        <v>18</v>
      </c>
      <c r="D24" s="34">
        <v>180</v>
      </c>
      <c r="E24" s="35"/>
      <c r="F24" s="36">
        <f t="shared" si="0"/>
        <v>0</v>
      </c>
    </row>
    <row r="25" spans="1:6" s="12" customFormat="1" ht="293.25" customHeight="1" x14ac:dyDescent="0.2">
      <c r="A25" s="6" t="s">
        <v>45</v>
      </c>
      <c r="B25" s="62" t="s">
        <v>126</v>
      </c>
      <c r="C25" s="4" t="s">
        <v>18</v>
      </c>
      <c r="D25" s="4">
        <v>175</v>
      </c>
      <c r="E25" s="5"/>
      <c r="F25" s="9">
        <f t="shared" si="0"/>
        <v>0</v>
      </c>
    </row>
    <row r="26" spans="1:6" ht="339" customHeight="1" x14ac:dyDescent="0.2">
      <c r="A26" s="6" t="s">
        <v>46</v>
      </c>
      <c r="B26" s="63" t="s">
        <v>83</v>
      </c>
      <c r="C26" s="23" t="s">
        <v>19</v>
      </c>
      <c r="D26" s="24">
        <v>1</v>
      </c>
      <c r="E26" s="5"/>
      <c r="F26" s="9">
        <f t="shared" si="0"/>
        <v>0</v>
      </c>
    </row>
    <row r="27" spans="1:6" ht="216" customHeight="1" x14ac:dyDescent="0.2">
      <c r="A27" s="6" t="s">
        <v>47</v>
      </c>
      <c r="B27" s="64" t="s">
        <v>84</v>
      </c>
      <c r="C27" s="23" t="s">
        <v>19</v>
      </c>
      <c r="D27" s="24">
        <v>1</v>
      </c>
      <c r="E27" s="5"/>
      <c r="F27" s="9">
        <f t="shared" si="0"/>
        <v>0</v>
      </c>
    </row>
    <row r="28" spans="1:6" ht="221.25" customHeight="1" x14ac:dyDescent="0.2">
      <c r="A28" s="6" t="s">
        <v>48</v>
      </c>
      <c r="B28" s="64" t="s">
        <v>85</v>
      </c>
      <c r="C28" s="23" t="s">
        <v>20</v>
      </c>
      <c r="D28" s="24">
        <v>1</v>
      </c>
      <c r="E28" s="5"/>
      <c r="F28" s="9">
        <f t="shared" si="0"/>
        <v>0</v>
      </c>
    </row>
    <row r="29" spans="1:6" ht="196.5" customHeight="1" x14ac:dyDescent="0.2">
      <c r="A29" s="6" t="s">
        <v>49</v>
      </c>
      <c r="B29" s="64" t="s">
        <v>86</v>
      </c>
      <c r="C29" s="23" t="s">
        <v>20</v>
      </c>
      <c r="D29" s="24">
        <v>1</v>
      </c>
      <c r="E29" s="5"/>
      <c r="F29" s="9">
        <f t="shared" si="0"/>
        <v>0</v>
      </c>
    </row>
    <row r="30" spans="1:6" ht="184.5" x14ac:dyDescent="0.2">
      <c r="A30" s="6" t="s">
        <v>109</v>
      </c>
      <c r="B30" s="65" t="s">
        <v>111</v>
      </c>
      <c r="C30" s="23" t="s">
        <v>108</v>
      </c>
      <c r="D30" s="24">
        <v>1</v>
      </c>
      <c r="E30" s="53"/>
      <c r="F30" s="54">
        <f>E30*D30</f>
        <v>0</v>
      </c>
    </row>
    <row r="31" spans="1:6" ht="15.75" x14ac:dyDescent="0.25">
      <c r="A31" s="86" t="s">
        <v>14</v>
      </c>
      <c r="B31" s="87"/>
      <c r="C31" s="87"/>
      <c r="D31" s="87"/>
      <c r="E31" s="88"/>
      <c r="F31" s="25">
        <f>SUM(F17:F30)</f>
        <v>0</v>
      </c>
    </row>
    <row r="32" spans="1:6" ht="15.75" x14ac:dyDescent="0.25">
      <c r="A32" s="10" t="s">
        <v>10</v>
      </c>
      <c r="B32" s="66" t="s">
        <v>11</v>
      </c>
      <c r="C32" s="13"/>
      <c r="D32" s="14"/>
      <c r="E32" s="39"/>
      <c r="F32" s="45"/>
    </row>
    <row r="33" spans="1:8" ht="183.75" customHeight="1" x14ac:dyDescent="0.2">
      <c r="A33" s="23" t="s">
        <v>50</v>
      </c>
      <c r="B33" s="64" t="s">
        <v>127</v>
      </c>
      <c r="C33" s="23" t="s">
        <v>0</v>
      </c>
      <c r="D33" s="24">
        <v>1</v>
      </c>
      <c r="E33" s="5"/>
      <c r="F33" s="9">
        <f t="shared" ref="F33:F37" si="1">E33*D33</f>
        <v>0</v>
      </c>
    </row>
    <row r="34" spans="1:8" ht="231.75" customHeight="1" x14ac:dyDescent="0.2">
      <c r="A34" s="23" t="s">
        <v>130</v>
      </c>
      <c r="B34" s="64" t="s">
        <v>128</v>
      </c>
      <c r="C34" s="23" t="s">
        <v>65</v>
      </c>
      <c r="D34" s="24">
        <v>100</v>
      </c>
      <c r="E34" s="5"/>
      <c r="F34" s="9">
        <f t="shared" si="1"/>
        <v>0</v>
      </c>
    </row>
    <row r="35" spans="1:8" ht="174.75" customHeight="1" x14ac:dyDescent="0.2">
      <c r="A35" s="23" t="s">
        <v>51</v>
      </c>
      <c r="B35" s="64" t="s">
        <v>129</v>
      </c>
      <c r="C35" s="23" t="s">
        <v>0</v>
      </c>
      <c r="D35" s="24">
        <v>1</v>
      </c>
      <c r="E35" s="5"/>
      <c r="F35" s="9">
        <f t="shared" si="1"/>
        <v>0</v>
      </c>
    </row>
    <row r="36" spans="1:8" ht="120.75" customHeight="1" x14ac:dyDescent="0.2">
      <c r="A36" s="23" t="s">
        <v>52</v>
      </c>
      <c r="B36" s="64" t="s">
        <v>88</v>
      </c>
      <c r="C36" s="23" t="s">
        <v>0</v>
      </c>
      <c r="D36" s="24">
        <v>2</v>
      </c>
      <c r="E36" s="5"/>
      <c r="F36" s="9">
        <f t="shared" si="1"/>
        <v>0</v>
      </c>
    </row>
    <row r="37" spans="1:8" ht="185.25" customHeight="1" x14ac:dyDescent="0.2">
      <c r="A37" s="23" t="s">
        <v>53</v>
      </c>
      <c r="B37" s="64" t="s">
        <v>89</v>
      </c>
      <c r="C37" s="23" t="s">
        <v>0</v>
      </c>
      <c r="D37" s="24">
        <v>8</v>
      </c>
      <c r="E37" s="5"/>
      <c r="F37" s="9">
        <f t="shared" si="1"/>
        <v>0</v>
      </c>
    </row>
    <row r="38" spans="1:8" ht="15.75" x14ac:dyDescent="0.25">
      <c r="A38" s="17"/>
      <c r="B38" s="75" t="s">
        <v>63</v>
      </c>
      <c r="C38" s="89"/>
      <c r="D38" s="89"/>
      <c r="E38" s="90"/>
      <c r="F38" s="25">
        <f>SUM(F33:F37)</f>
        <v>0</v>
      </c>
    </row>
    <row r="39" spans="1:8" ht="15.75" x14ac:dyDescent="0.25">
      <c r="A39" s="28" t="s">
        <v>31</v>
      </c>
      <c r="B39" s="67" t="s">
        <v>12</v>
      </c>
      <c r="C39" s="18"/>
      <c r="D39" s="19"/>
      <c r="E39" s="40"/>
      <c r="F39" s="46"/>
    </row>
    <row r="40" spans="1:8" ht="168" customHeight="1" x14ac:dyDescent="0.2">
      <c r="A40" s="23" t="s">
        <v>58</v>
      </c>
      <c r="B40" s="68" t="s">
        <v>93</v>
      </c>
      <c r="C40" s="23" t="s">
        <v>18</v>
      </c>
      <c r="D40" s="24">
        <v>80</v>
      </c>
      <c r="E40" s="5"/>
      <c r="F40" s="9">
        <f>E40*D40</f>
        <v>0</v>
      </c>
    </row>
    <row r="41" spans="1:8" ht="247.5" customHeight="1" x14ac:dyDescent="0.2">
      <c r="A41" s="23" t="s">
        <v>59</v>
      </c>
      <c r="B41" s="68" t="s">
        <v>94</v>
      </c>
      <c r="C41" s="23" t="s">
        <v>18</v>
      </c>
      <c r="D41" s="24">
        <v>80</v>
      </c>
      <c r="E41" s="5"/>
      <c r="F41" s="9">
        <f>E41*D41</f>
        <v>0</v>
      </c>
    </row>
    <row r="42" spans="1:8" ht="320.25" customHeight="1" x14ac:dyDescent="0.2">
      <c r="A42" s="23" t="s">
        <v>60</v>
      </c>
      <c r="B42" s="68" t="s">
        <v>96</v>
      </c>
      <c r="C42" s="23" t="s">
        <v>15</v>
      </c>
      <c r="D42" s="24">
        <v>1</v>
      </c>
      <c r="E42" s="5"/>
      <c r="F42" s="9">
        <f>E42*D42</f>
        <v>0</v>
      </c>
    </row>
    <row r="43" spans="1:8" ht="15.75" x14ac:dyDescent="0.2">
      <c r="A43" s="91" t="s">
        <v>14</v>
      </c>
      <c r="B43" s="92"/>
      <c r="C43" s="92"/>
      <c r="D43" s="92"/>
      <c r="E43" s="93"/>
      <c r="F43" s="25">
        <f>SUM(F40:F42)</f>
        <v>0</v>
      </c>
    </row>
    <row r="44" spans="1:8" ht="15.75" x14ac:dyDescent="0.25">
      <c r="A44" s="28" t="s">
        <v>61</v>
      </c>
      <c r="B44" s="67" t="s">
        <v>13</v>
      </c>
      <c r="C44" s="18"/>
      <c r="D44" s="19"/>
      <c r="E44" s="40"/>
      <c r="F44" s="46"/>
    </row>
    <row r="45" spans="1:8" ht="157.5" customHeight="1" x14ac:dyDescent="0.2">
      <c r="A45" s="6" t="s">
        <v>73</v>
      </c>
      <c r="B45" s="64" t="s">
        <v>118</v>
      </c>
      <c r="C45" s="23" t="s">
        <v>65</v>
      </c>
      <c r="D45" s="24">
        <v>12</v>
      </c>
      <c r="E45" s="35"/>
      <c r="F45" s="9">
        <f>E45*D45</f>
        <v>0</v>
      </c>
    </row>
    <row r="46" spans="1:8" ht="15.75" x14ac:dyDescent="0.25">
      <c r="A46" s="75" t="s">
        <v>14</v>
      </c>
      <c r="B46" s="76"/>
      <c r="C46" s="76"/>
      <c r="D46" s="76"/>
      <c r="E46" s="77"/>
      <c r="F46" s="25">
        <f>SUM(F45:F45)</f>
        <v>0</v>
      </c>
    </row>
    <row r="47" spans="1:8" ht="15.75" x14ac:dyDescent="0.25">
      <c r="A47" s="28" t="s">
        <v>62</v>
      </c>
      <c r="B47" s="29" t="s">
        <v>64</v>
      </c>
      <c r="C47" s="29"/>
      <c r="D47" s="29"/>
      <c r="E47" s="41"/>
      <c r="F47" s="30"/>
    </row>
    <row r="48" spans="1:8" ht="306" customHeight="1" x14ac:dyDescent="0.25">
      <c r="A48" s="31"/>
      <c r="B48" s="59" t="s">
        <v>99</v>
      </c>
      <c r="C48" s="6" t="s">
        <v>0</v>
      </c>
      <c r="D48" s="6">
        <v>1</v>
      </c>
      <c r="E48" s="35"/>
      <c r="F48" s="71">
        <f>E48*D48</f>
        <v>0</v>
      </c>
      <c r="H48" s="15"/>
    </row>
    <row r="49" spans="1:13" ht="15.75" x14ac:dyDescent="0.25">
      <c r="A49" s="75" t="s">
        <v>14</v>
      </c>
      <c r="B49" s="76"/>
      <c r="C49" s="76"/>
      <c r="D49" s="76"/>
      <c r="E49" s="77"/>
      <c r="F49" s="25">
        <f>SUM(F48)</f>
        <v>0</v>
      </c>
    </row>
    <row r="50" spans="1:13" ht="15.75" x14ac:dyDescent="0.25">
      <c r="A50" s="10" t="s">
        <v>34</v>
      </c>
      <c r="B50" s="69" t="s">
        <v>75</v>
      </c>
      <c r="C50" s="20"/>
      <c r="D50" s="21"/>
      <c r="E50" s="42"/>
      <c r="F50" s="47"/>
    </row>
    <row r="51" spans="1:13" ht="242.25" customHeight="1" x14ac:dyDescent="0.25">
      <c r="A51" s="23" t="s">
        <v>66</v>
      </c>
      <c r="B51" s="70" t="s">
        <v>117</v>
      </c>
      <c r="C51" s="6" t="s">
        <v>16</v>
      </c>
      <c r="D51" s="6">
        <v>96</v>
      </c>
      <c r="E51" s="35"/>
      <c r="F51" s="9">
        <f t="shared" ref="F51:F56" si="2">E51*D51</f>
        <v>0</v>
      </c>
    </row>
    <row r="52" spans="1:13" ht="350.25" customHeight="1" x14ac:dyDescent="0.2">
      <c r="A52" s="23" t="s">
        <v>67</v>
      </c>
      <c r="B52" s="70" t="s">
        <v>136</v>
      </c>
      <c r="C52" s="23" t="s">
        <v>65</v>
      </c>
      <c r="D52" s="24">
        <v>200</v>
      </c>
      <c r="E52" s="35"/>
      <c r="F52" s="9">
        <f t="shared" si="2"/>
        <v>0</v>
      </c>
    </row>
    <row r="53" spans="1:13" ht="129" customHeight="1" x14ac:dyDescent="0.2">
      <c r="A53" s="23" t="s">
        <v>68</v>
      </c>
      <c r="B53" s="70" t="s">
        <v>113</v>
      </c>
      <c r="C53" s="23" t="s">
        <v>16</v>
      </c>
      <c r="D53" s="24">
        <v>10</v>
      </c>
      <c r="E53" s="35"/>
      <c r="F53" s="9">
        <f t="shared" si="2"/>
        <v>0</v>
      </c>
    </row>
    <row r="54" spans="1:13" ht="149.25" customHeight="1" x14ac:dyDescent="0.2">
      <c r="A54" s="23" t="s">
        <v>69</v>
      </c>
      <c r="B54" s="70" t="s">
        <v>100</v>
      </c>
      <c r="C54" s="23" t="s">
        <v>16</v>
      </c>
      <c r="D54" s="24">
        <v>4</v>
      </c>
      <c r="E54" s="5"/>
      <c r="F54" s="9">
        <f t="shared" si="2"/>
        <v>0</v>
      </c>
    </row>
    <row r="55" spans="1:13" ht="197.25" customHeight="1" x14ac:dyDescent="0.2">
      <c r="A55" s="23" t="s">
        <v>70</v>
      </c>
      <c r="B55" s="70" t="s">
        <v>101</v>
      </c>
      <c r="C55" s="23" t="s">
        <v>15</v>
      </c>
      <c r="D55" s="24">
        <v>2</v>
      </c>
      <c r="E55" s="5"/>
      <c r="F55" s="9">
        <f t="shared" si="2"/>
        <v>0</v>
      </c>
    </row>
    <row r="56" spans="1:13" ht="208.5" customHeight="1" x14ac:dyDescent="0.2">
      <c r="A56" s="23" t="s">
        <v>71</v>
      </c>
      <c r="B56" s="70" t="s">
        <v>102</v>
      </c>
      <c r="C56" s="23" t="s">
        <v>15</v>
      </c>
      <c r="D56" s="24">
        <v>2</v>
      </c>
      <c r="E56" s="5"/>
      <c r="F56" s="9">
        <f t="shared" si="2"/>
        <v>0</v>
      </c>
    </row>
    <row r="57" spans="1:13" ht="15.75" x14ac:dyDescent="0.25">
      <c r="A57" s="75" t="s">
        <v>14</v>
      </c>
      <c r="B57" s="76"/>
      <c r="C57" s="76"/>
      <c r="D57" s="76"/>
      <c r="E57" s="77"/>
      <c r="F57" s="25">
        <f>SUM(F51:F56)</f>
        <v>0</v>
      </c>
    </row>
    <row r="58" spans="1:13" ht="28.5" customHeight="1" x14ac:dyDescent="0.2">
      <c r="A58" s="94" t="s">
        <v>21</v>
      </c>
      <c r="B58" s="95"/>
      <c r="C58" s="95"/>
      <c r="D58" s="95"/>
      <c r="E58" s="96"/>
      <c r="F58" s="26">
        <f>F31+F38+F43+F46+F49+F57</f>
        <v>0</v>
      </c>
    </row>
    <row r="59" spans="1:13" ht="15.75" x14ac:dyDescent="0.25">
      <c r="A59" s="97"/>
      <c r="B59" s="98"/>
      <c r="C59" s="98"/>
      <c r="D59" s="98"/>
      <c r="E59" s="98"/>
      <c r="F59" s="99"/>
    </row>
    <row r="60" spans="1:13" ht="23.25" customHeight="1" x14ac:dyDescent="0.2">
      <c r="A60" s="7" t="s">
        <v>0</v>
      </c>
      <c r="B60" s="56" t="s">
        <v>1</v>
      </c>
      <c r="C60" s="7" t="s">
        <v>2</v>
      </c>
      <c r="D60" s="7" t="s">
        <v>3</v>
      </c>
      <c r="E60" s="37" t="s">
        <v>5</v>
      </c>
      <c r="F60" s="25" t="s">
        <v>4</v>
      </c>
    </row>
    <row r="61" spans="1:13" s="12" customFormat="1" ht="27.75" customHeight="1" x14ac:dyDescent="0.2">
      <c r="A61" s="83" t="s">
        <v>103</v>
      </c>
      <c r="B61" s="84"/>
      <c r="C61" s="84"/>
      <c r="D61" s="84"/>
      <c r="E61" s="84"/>
      <c r="F61" s="85"/>
      <c r="M61" s="22"/>
    </row>
    <row r="62" spans="1:13" s="12" customFormat="1" ht="15.75" x14ac:dyDescent="0.2">
      <c r="A62" s="8" t="s">
        <v>6</v>
      </c>
      <c r="B62" s="57" t="s">
        <v>7</v>
      </c>
      <c r="C62" s="8"/>
      <c r="D62" s="8"/>
      <c r="E62" s="38"/>
      <c r="F62" s="44"/>
      <c r="M62" s="22"/>
    </row>
    <row r="63" spans="1:13" s="12" customFormat="1" ht="202.5" customHeight="1" x14ac:dyDescent="0.2">
      <c r="A63" s="6" t="s">
        <v>8</v>
      </c>
      <c r="B63" s="58" t="s">
        <v>77</v>
      </c>
      <c r="C63" s="6" t="s">
        <v>15</v>
      </c>
      <c r="D63" s="6">
        <v>1</v>
      </c>
      <c r="E63" s="32"/>
      <c r="F63" s="3">
        <f t="shared" ref="F63:F75" si="3">E63*D63</f>
        <v>0</v>
      </c>
    </row>
    <row r="64" spans="1:13" s="12" customFormat="1" ht="142.5" customHeight="1" x14ac:dyDescent="0.2">
      <c r="A64" s="6" t="s">
        <v>9</v>
      </c>
      <c r="B64" s="58" t="s">
        <v>78</v>
      </c>
      <c r="C64" s="6" t="s">
        <v>16</v>
      </c>
      <c r="D64" s="6">
        <v>6</v>
      </c>
      <c r="E64" s="32"/>
      <c r="F64" s="3">
        <f t="shared" si="3"/>
        <v>0</v>
      </c>
    </row>
    <row r="65" spans="1:6" s="12" customFormat="1" ht="150.75" customHeight="1" x14ac:dyDescent="0.2">
      <c r="A65" s="6" t="s">
        <v>39</v>
      </c>
      <c r="B65" s="58" t="s">
        <v>122</v>
      </c>
      <c r="C65" s="6" t="s">
        <v>17</v>
      </c>
      <c r="D65" s="6">
        <v>3.5</v>
      </c>
      <c r="E65" s="32"/>
      <c r="F65" s="3">
        <f t="shared" si="3"/>
        <v>0</v>
      </c>
    </row>
    <row r="66" spans="1:6" s="12" customFormat="1" ht="249.75" customHeight="1" x14ac:dyDescent="0.2">
      <c r="A66" s="6" t="s">
        <v>40</v>
      </c>
      <c r="B66" s="59" t="s">
        <v>124</v>
      </c>
      <c r="C66" s="6" t="s">
        <v>16</v>
      </c>
      <c r="D66" s="6">
        <v>2.5</v>
      </c>
      <c r="E66" s="2"/>
      <c r="F66" s="3">
        <f t="shared" si="3"/>
        <v>0</v>
      </c>
    </row>
    <row r="67" spans="1:6" s="12" customFormat="1" ht="150" customHeight="1" x14ac:dyDescent="0.2">
      <c r="A67" s="6" t="s">
        <v>41</v>
      </c>
      <c r="B67" s="59" t="s">
        <v>80</v>
      </c>
      <c r="C67" s="6" t="s">
        <v>16</v>
      </c>
      <c r="D67" s="6">
        <v>8</v>
      </c>
      <c r="E67" s="32"/>
      <c r="F67" s="3">
        <f t="shared" si="3"/>
        <v>0</v>
      </c>
    </row>
    <row r="68" spans="1:6" s="12" customFormat="1" ht="208.5" customHeight="1" x14ac:dyDescent="0.2">
      <c r="A68" s="6" t="s">
        <v>42</v>
      </c>
      <c r="B68" s="59" t="s">
        <v>81</v>
      </c>
      <c r="C68" s="6" t="s">
        <v>16</v>
      </c>
      <c r="D68" s="6">
        <v>11</v>
      </c>
      <c r="E68" s="2"/>
      <c r="F68" s="3">
        <f t="shared" si="3"/>
        <v>0</v>
      </c>
    </row>
    <row r="69" spans="1:6" s="12" customFormat="1" ht="294" customHeight="1" x14ac:dyDescent="0.2">
      <c r="A69" s="6" t="s">
        <v>43</v>
      </c>
      <c r="B69" s="60" t="s">
        <v>125</v>
      </c>
      <c r="C69" s="1" t="s">
        <v>16</v>
      </c>
      <c r="D69" s="1">
        <v>8.5</v>
      </c>
      <c r="E69" s="2"/>
      <c r="F69" s="3">
        <f t="shared" si="3"/>
        <v>0</v>
      </c>
    </row>
    <row r="70" spans="1:6" s="33" customFormat="1" ht="202.5" customHeight="1" x14ac:dyDescent="0.2">
      <c r="A70" s="6" t="s">
        <v>44</v>
      </c>
      <c r="B70" s="61" t="s">
        <v>82</v>
      </c>
      <c r="C70" s="34" t="s">
        <v>18</v>
      </c>
      <c r="D70" s="34">
        <v>175</v>
      </c>
      <c r="E70" s="35"/>
      <c r="F70" s="36">
        <f t="shared" si="3"/>
        <v>0</v>
      </c>
    </row>
    <row r="71" spans="1:6" s="12" customFormat="1" ht="264" customHeight="1" x14ac:dyDescent="0.2">
      <c r="A71" s="6" t="s">
        <v>45</v>
      </c>
      <c r="B71" s="62" t="s">
        <v>126</v>
      </c>
      <c r="C71" s="4" t="s">
        <v>18</v>
      </c>
      <c r="D71" s="4">
        <v>175</v>
      </c>
      <c r="E71" s="5"/>
      <c r="F71" s="9">
        <f t="shared" si="3"/>
        <v>0</v>
      </c>
    </row>
    <row r="72" spans="1:6" ht="343.5" customHeight="1" x14ac:dyDescent="0.2">
      <c r="A72" s="6" t="s">
        <v>46</v>
      </c>
      <c r="B72" s="63" t="s">
        <v>83</v>
      </c>
      <c r="C72" s="23" t="s">
        <v>19</v>
      </c>
      <c r="D72" s="24">
        <v>1</v>
      </c>
      <c r="E72" s="5"/>
      <c r="F72" s="9">
        <f t="shared" si="3"/>
        <v>0</v>
      </c>
    </row>
    <row r="73" spans="1:6" ht="190.5" customHeight="1" x14ac:dyDescent="0.2">
      <c r="A73" s="6" t="s">
        <v>47</v>
      </c>
      <c r="B73" s="64" t="s">
        <v>84</v>
      </c>
      <c r="C73" s="23" t="s">
        <v>19</v>
      </c>
      <c r="D73" s="24">
        <v>1</v>
      </c>
      <c r="E73" s="5"/>
      <c r="F73" s="9">
        <f t="shared" si="3"/>
        <v>0</v>
      </c>
    </row>
    <row r="74" spans="1:6" ht="196.5" customHeight="1" x14ac:dyDescent="0.2">
      <c r="A74" s="6" t="s">
        <v>48</v>
      </c>
      <c r="B74" s="64" t="s">
        <v>85</v>
      </c>
      <c r="C74" s="23" t="s">
        <v>20</v>
      </c>
      <c r="D74" s="24">
        <v>1</v>
      </c>
      <c r="E74" s="5"/>
      <c r="F74" s="9">
        <f t="shared" si="3"/>
        <v>0</v>
      </c>
    </row>
    <row r="75" spans="1:6" ht="204.75" customHeight="1" x14ac:dyDescent="0.2">
      <c r="A75" s="6" t="s">
        <v>49</v>
      </c>
      <c r="B75" s="64" t="s">
        <v>86</v>
      </c>
      <c r="C75" s="23" t="s">
        <v>20</v>
      </c>
      <c r="D75" s="24">
        <v>1</v>
      </c>
      <c r="E75" s="5"/>
      <c r="F75" s="9">
        <f t="shared" si="3"/>
        <v>0</v>
      </c>
    </row>
    <row r="76" spans="1:6" ht="184.5" x14ac:dyDescent="0.2">
      <c r="A76" s="6" t="s">
        <v>109</v>
      </c>
      <c r="B76" s="65" t="s">
        <v>111</v>
      </c>
      <c r="C76" s="23" t="s">
        <v>108</v>
      </c>
      <c r="D76" s="24">
        <v>1</v>
      </c>
      <c r="E76" s="53"/>
      <c r="F76" s="54">
        <f>E76*D76</f>
        <v>0</v>
      </c>
    </row>
    <row r="77" spans="1:6" ht="15.75" x14ac:dyDescent="0.25">
      <c r="A77" s="86" t="s">
        <v>14</v>
      </c>
      <c r="B77" s="87"/>
      <c r="C77" s="87"/>
      <c r="D77" s="87"/>
      <c r="E77" s="88"/>
      <c r="F77" s="25">
        <f>SUM(F63:F76)</f>
        <v>0</v>
      </c>
    </row>
    <row r="78" spans="1:6" ht="15.75" x14ac:dyDescent="0.25">
      <c r="A78" s="10" t="s">
        <v>10</v>
      </c>
      <c r="B78" s="66" t="s">
        <v>11</v>
      </c>
      <c r="C78" s="13"/>
      <c r="D78" s="14"/>
      <c r="E78" s="39"/>
      <c r="F78" s="45"/>
    </row>
    <row r="79" spans="1:6" ht="187.5" customHeight="1" x14ac:dyDescent="0.2">
      <c r="A79" s="23" t="s">
        <v>50</v>
      </c>
      <c r="B79" s="64" t="s">
        <v>127</v>
      </c>
      <c r="C79" s="23" t="s">
        <v>0</v>
      </c>
      <c r="D79" s="24">
        <v>1</v>
      </c>
      <c r="E79" s="5"/>
      <c r="F79" s="9">
        <f t="shared" ref="F79:F84" si="4">E79*D79</f>
        <v>0</v>
      </c>
    </row>
    <row r="80" spans="1:6" ht="240" customHeight="1" x14ac:dyDescent="0.2">
      <c r="A80" s="23" t="s">
        <v>130</v>
      </c>
      <c r="B80" s="64" t="s">
        <v>107</v>
      </c>
      <c r="C80" s="23" t="s">
        <v>65</v>
      </c>
      <c r="D80" s="24">
        <v>50</v>
      </c>
      <c r="E80" s="5"/>
      <c r="F80" s="9">
        <f t="shared" si="4"/>
        <v>0</v>
      </c>
    </row>
    <row r="81" spans="1:6" ht="160.5" customHeight="1" x14ac:dyDescent="0.2">
      <c r="A81" s="23" t="s">
        <v>51</v>
      </c>
      <c r="B81" s="64" t="s">
        <v>87</v>
      </c>
      <c r="C81" s="23" t="s">
        <v>65</v>
      </c>
      <c r="D81" s="24">
        <v>100</v>
      </c>
      <c r="E81" s="5"/>
      <c r="F81" s="9">
        <f t="shared" si="4"/>
        <v>0</v>
      </c>
    </row>
    <row r="82" spans="1:6" ht="166.5" customHeight="1" x14ac:dyDescent="0.2">
      <c r="A82" s="23" t="s">
        <v>52</v>
      </c>
      <c r="B82" s="64" t="s">
        <v>129</v>
      </c>
      <c r="C82" s="23" t="s">
        <v>0</v>
      </c>
      <c r="D82" s="24">
        <v>1</v>
      </c>
      <c r="E82" s="5"/>
      <c r="F82" s="9">
        <f t="shared" si="4"/>
        <v>0</v>
      </c>
    </row>
    <row r="83" spans="1:6" ht="138.75" customHeight="1" x14ac:dyDescent="0.2">
      <c r="A83" s="23" t="s">
        <v>53</v>
      </c>
      <c r="B83" s="64" t="s">
        <v>88</v>
      </c>
      <c r="C83" s="23" t="s">
        <v>0</v>
      </c>
      <c r="D83" s="24">
        <v>2</v>
      </c>
      <c r="E83" s="5"/>
      <c r="F83" s="9">
        <f t="shared" si="4"/>
        <v>0</v>
      </c>
    </row>
    <row r="84" spans="1:6" ht="195.75" customHeight="1" x14ac:dyDescent="0.2">
      <c r="A84" s="23" t="s">
        <v>54</v>
      </c>
      <c r="B84" s="64" t="s">
        <v>89</v>
      </c>
      <c r="C84" s="23" t="s">
        <v>0</v>
      </c>
      <c r="D84" s="24">
        <v>8</v>
      </c>
      <c r="E84" s="5"/>
      <c r="F84" s="9">
        <f t="shared" si="4"/>
        <v>0</v>
      </c>
    </row>
    <row r="85" spans="1:6" ht="15.75" x14ac:dyDescent="0.25">
      <c r="A85" s="17"/>
      <c r="B85" s="75" t="s">
        <v>63</v>
      </c>
      <c r="C85" s="89"/>
      <c r="D85" s="89"/>
      <c r="E85" s="90"/>
      <c r="F85" s="25">
        <f>SUM(F79:F84)</f>
        <v>0</v>
      </c>
    </row>
    <row r="86" spans="1:6" ht="15.75" x14ac:dyDescent="0.25">
      <c r="A86" s="28" t="s">
        <v>31</v>
      </c>
      <c r="B86" s="67" t="s">
        <v>12</v>
      </c>
      <c r="C86" s="18"/>
      <c r="D86" s="19"/>
      <c r="E86" s="40"/>
      <c r="F86" s="46"/>
    </row>
    <row r="87" spans="1:6" ht="210.75" customHeight="1" x14ac:dyDescent="0.2">
      <c r="A87" s="23" t="s">
        <v>55</v>
      </c>
      <c r="B87" s="63" t="s">
        <v>90</v>
      </c>
      <c r="C87" s="23" t="s">
        <v>16</v>
      </c>
      <c r="D87" s="24">
        <v>8</v>
      </c>
      <c r="E87" s="5"/>
      <c r="F87" s="9">
        <f t="shared" ref="F87:F92" si="5">E87*D87</f>
        <v>0</v>
      </c>
    </row>
    <row r="88" spans="1:6" ht="189.75" customHeight="1" x14ac:dyDescent="0.2">
      <c r="A88" s="23" t="s">
        <v>56</v>
      </c>
      <c r="B88" s="68" t="s">
        <v>91</v>
      </c>
      <c r="C88" s="23" t="s">
        <v>16</v>
      </c>
      <c r="D88" s="24">
        <v>8</v>
      </c>
      <c r="E88" s="35"/>
      <c r="F88" s="9">
        <f t="shared" si="5"/>
        <v>0</v>
      </c>
    </row>
    <row r="89" spans="1:6" ht="207.75" customHeight="1" x14ac:dyDescent="0.2">
      <c r="A89" s="23" t="s">
        <v>57</v>
      </c>
      <c r="B89" s="68" t="s">
        <v>92</v>
      </c>
      <c r="C89" s="23" t="s">
        <v>16</v>
      </c>
      <c r="D89" s="24">
        <v>13.5</v>
      </c>
      <c r="E89" s="5"/>
      <c r="F89" s="9">
        <f t="shared" si="5"/>
        <v>0</v>
      </c>
    </row>
    <row r="90" spans="1:6" ht="171" customHeight="1" x14ac:dyDescent="0.2">
      <c r="A90" s="23" t="s">
        <v>58</v>
      </c>
      <c r="B90" s="68" t="s">
        <v>93</v>
      </c>
      <c r="C90" s="23" t="s">
        <v>18</v>
      </c>
      <c r="D90" s="24">
        <v>80</v>
      </c>
      <c r="E90" s="5"/>
      <c r="F90" s="9">
        <f t="shared" si="5"/>
        <v>0</v>
      </c>
    </row>
    <row r="91" spans="1:6" ht="243" customHeight="1" x14ac:dyDescent="0.2">
      <c r="A91" s="23" t="s">
        <v>59</v>
      </c>
      <c r="B91" s="68" t="s">
        <v>94</v>
      </c>
      <c r="C91" s="23" t="s">
        <v>18</v>
      </c>
      <c r="D91" s="24">
        <v>80</v>
      </c>
      <c r="E91" s="5"/>
      <c r="F91" s="9">
        <f t="shared" si="5"/>
        <v>0</v>
      </c>
    </row>
    <row r="92" spans="1:6" ht="295.5" customHeight="1" x14ac:dyDescent="0.2">
      <c r="A92" s="23" t="s">
        <v>60</v>
      </c>
      <c r="B92" s="68" t="s">
        <v>95</v>
      </c>
      <c r="C92" s="23" t="s">
        <v>0</v>
      </c>
      <c r="D92" s="24">
        <v>1</v>
      </c>
      <c r="E92" s="35"/>
      <c r="F92" s="9">
        <f t="shared" si="5"/>
        <v>0</v>
      </c>
    </row>
    <row r="93" spans="1:6" ht="15.75" x14ac:dyDescent="0.2">
      <c r="A93" s="91" t="s">
        <v>14</v>
      </c>
      <c r="B93" s="92"/>
      <c r="C93" s="92"/>
      <c r="D93" s="92"/>
      <c r="E93" s="93"/>
      <c r="F93" s="25">
        <f>SUM(F87:F92)</f>
        <v>0</v>
      </c>
    </row>
    <row r="94" spans="1:6" ht="15.75" x14ac:dyDescent="0.25">
      <c r="A94" s="28" t="s">
        <v>61</v>
      </c>
      <c r="B94" s="67" t="s">
        <v>13</v>
      </c>
      <c r="C94" s="18"/>
      <c r="D94" s="19"/>
      <c r="E94" s="40"/>
      <c r="F94" s="46"/>
    </row>
    <row r="95" spans="1:6" ht="157.5" customHeight="1" x14ac:dyDescent="0.2">
      <c r="A95" s="23" t="s">
        <v>72</v>
      </c>
      <c r="B95" s="64" t="s">
        <v>97</v>
      </c>
      <c r="C95" s="23" t="s">
        <v>0</v>
      </c>
      <c r="D95" s="24">
        <v>1</v>
      </c>
      <c r="E95" s="35"/>
      <c r="F95" s="9">
        <f>E95*D95</f>
        <v>0</v>
      </c>
    </row>
    <row r="96" spans="1:6" ht="157.5" customHeight="1" x14ac:dyDescent="0.2">
      <c r="A96" s="49" t="s">
        <v>73</v>
      </c>
      <c r="B96" s="64" t="s">
        <v>112</v>
      </c>
      <c r="C96" s="23" t="s">
        <v>65</v>
      </c>
      <c r="D96" s="24">
        <v>108</v>
      </c>
      <c r="E96" s="35"/>
      <c r="F96" s="9">
        <f>E96*D96</f>
        <v>0</v>
      </c>
    </row>
    <row r="97" spans="1:8" ht="164.25" customHeight="1" x14ac:dyDescent="0.2">
      <c r="A97" s="23" t="s">
        <v>74</v>
      </c>
      <c r="B97" s="64" t="s">
        <v>98</v>
      </c>
      <c r="C97" s="23" t="s">
        <v>65</v>
      </c>
      <c r="D97" s="24">
        <v>120</v>
      </c>
      <c r="E97" s="5"/>
      <c r="F97" s="9">
        <f>E97*D97</f>
        <v>0</v>
      </c>
    </row>
    <row r="98" spans="1:8" ht="15.75" x14ac:dyDescent="0.25">
      <c r="A98" s="75" t="s">
        <v>14</v>
      </c>
      <c r="B98" s="76"/>
      <c r="C98" s="76"/>
      <c r="D98" s="76"/>
      <c r="E98" s="77"/>
      <c r="F98" s="25">
        <f>SUM(F95:F97)</f>
        <v>0</v>
      </c>
    </row>
    <row r="99" spans="1:8" ht="15.75" x14ac:dyDescent="0.25">
      <c r="A99" s="28" t="s">
        <v>62</v>
      </c>
      <c r="B99" s="29" t="s">
        <v>64</v>
      </c>
      <c r="C99" s="29"/>
      <c r="D99" s="29"/>
      <c r="E99" s="41"/>
      <c r="F99" s="30"/>
    </row>
    <row r="100" spans="1:8" ht="311.25" customHeight="1" x14ac:dyDescent="0.25">
      <c r="A100" s="31"/>
      <c r="B100" s="59" t="s">
        <v>99</v>
      </c>
      <c r="C100" s="6" t="s">
        <v>0</v>
      </c>
      <c r="D100" s="6">
        <v>1</v>
      </c>
      <c r="E100" s="5"/>
      <c r="F100" s="9">
        <f>E100*D100</f>
        <v>0</v>
      </c>
      <c r="H100" s="15"/>
    </row>
    <row r="101" spans="1:8" ht="15.75" x14ac:dyDescent="0.25">
      <c r="A101" s="75" t="s">
        <v>14</v>
      </c>
      <c r="B101" s="76"/>
      <c r="C101" s="76"/>
      <c r="D101" s="76"/>
      <c r="E101" s="77"/>
      <c r="F101" s="25">
        <f>SUM(F100)</f>
        <v>0</v>
      </c>
    </row>
    <row r="102" spans="1:8" ht="15.75" x14ac:dyDescent="0.25">
      <c r="A102" s="10" t="s">
        <v>34</v>
      </c>
      <c r="B102" s="69" t="s">
        <v>75</v>
      </c>
      <c r="C102" s="20"/>
      <c r="D102" s="21"/>
      <c r="E102" s="42"/>
      <c r="F102" s="47"/>
    </row>
    <row r="103" spans="1:8" ht="242.25" customHeight="1" x14ac:dyDescent="0.25">
      <c r="A103" s="23" t="s">
        <v>66</v>
      </c>
      <c r="B103" s="70" t="s">
        <v>134</v>
      </c>
      <c r="C103" s="6" t="s">
        <v>16</v>
      </c>
      <c r="D103" s="6">
        <v>101</v>
      </c>
      <c r="E103" s="35"/>
      <c r="F103" s="9">
        <f t="shared" ref="F103:F108" si="6">E103*D103</f>
        <v>0</v>
      </c>
    </row>
    <row r="104" spans="1:8" ht="333" customHeight="1" x14ac:dyDescent="0.2">
      <c r="A104" s="23" t="s">
        <v>67</v>
      </c>
      <c r="B104" s="70" t="s">
        <v>136</v>
      </c>
      <c r="C104" s="23" t="s">
        <v>65</v>
      </c>
      <c r="D104" s="24">
        <v>210</v>
      </c>
      <c r="E104" s="35"/>
      <c r="F104" s="9">
        <f t="shared" si="6"/>
        <v>0</v>
      </c>
    </row>
    <row r="105" spans="1:8" ht="135" customHeight="1" x14ac:dyDescent="0.2">
      <c r="A105" s="23" t="s">
        <v>68</v>
      </c>
      <c r="B105" s="70" t="s">
        <v>113</v>
      </c>
      <c r="C105" s="23" t="s">
        <v>16</v>
      </c>
      <c r="D105" s="24">
        <v>10</v>
      </c>
      <c r="E105" s="35"/>
      <c r="F105" s="9">
        <f t="shared" si="6"/>
        <v>0</v>
      </c>
    </row>
    <row r="106" spans="1:8" ht="138" customHeight="1" x14ac:dyDescent="0.2">
      <c r="A106" s="23" t="s">
        <v>69</v>
      </c>
      <c r="B106" s="70" t="s">
        <v>100</v>
      </c>
      <c r="C106" s="23" t="s">
        <v>16</v>
      </c>
      <c r="D106" s="24">
        <v>4</v>
      </c>
      <c r="E106" s="5"/>
      <c r="F106" s="9">
        <f t="shared" si="6"/>
        <v>0</v>
      </c>
    </row>
    <row r="107" spans="1:8" ht="201.75" customHeight="1" x14ac:dyDescent="0.2">
      <c r="A107" s="23" t="s">
        <v>70</v>
      </c>
      <c r="B107" s="70" t="s">
        <v>101</v>
      </c>
      <c r="C107" s="23" t="s">
        <v>15</v>
      </c>
      <c r="D107" s="24">
        <v>2</v>
      </c>
      <c r="E107" s="5"/>
      <c r="F107" s="9">
        <f t="shared" si="6"/>
        <v>0</v>
      </c>
    </row>
    <row r="108" spans="1:8" ht="198.75" customHeight="1" x14ac:dyDescent="0.2">
      <c r="A108" s="23" t="s">
        <v>71</v>
      </c>
      <c r="B108" s="70" t="s">
        <v>102</v>
      </c>
      <c r="C108" s="23" t="s">
        <v>15</v>
      </c>
      <c r="D108" s="24">
        <v>2</v>
      </c>
      <c r="E108" s="5"/>
      <c r="F108" s="9">
        <f t="shared" si="6"/>
        <v>0</v>
      </c>
    </row>
    <row r="109" spans="1:8" ht="15.75" x14ac:dyDescent="0.25">
      <c r="A109" s="75" t="s">
        <v>14</v>
      </c>
      <c r="B109" s="76"/>
      <c r="C109" s="76"/>
      <c r="D109" s="76"/>
      <c r="E109" s="77"/>
      <c r="F109" s="25">
        <f>SUM(F103:F108)</f>
        <v>0</v>
      </c>
    </row>
    <row r="110" spans="1:8" ht="28.5" customHeight="1" x14ac:dyDescent="0.2">
      <c r="A110" s="94" t="s">
        <v>21</v>
      </c>
      <c r="B110" s="95"/>
      <c r="C110" s="95"/>
      <c r="D110" s="95"/>
      <c r="E110" s="96"/>
      <c r="F110" s="26">
        <f>F77+F85+F93+F98+F101+F109</f>
        <v>0</v>
      </c>
    </row>
    <row r="111" spans="1:8" ht="15.75" x14ac:dyDescent="0.25">
      <c r="A111" s="97"/>
      <c r="B111" s="98"/>
      <c r="C111" s="98"/>
      <c r="D111" s="98"/>
      <c r="E111" s="98"/>
      <c r="F111" s="99"/>
    </row>
    <row r="112" spans="1:8" ht="23.25" customHeight="1" x14ac:dyDescent="0.2">
      <c r="A112" s="7" t="s">
        <v>0</v>
      </c>
      <c r="B112" s="56" t="s">
        <v>1</v>
      </c>
      <c r="C112" s="7" t="s">
        <v>2</v>
      </c>
      <c r="D112" s="7" t="s">
        <v>3</v>
      </c>
      <c r="E112" s="37" t="s">
        <v>5</v>
      </c>
      <c r="F112" s="25" t="s">
        <v>4</v>
      </c>
    </row>
    <row r="113" spans="1:13" s="12" customFormat="1" ht="27.75" customHeight="1" x14ac:dyDescent="0.2">
      <c r="A113" s="83" t="s">
        <v>104</v>
      </c>
      <c r="B113" s="84"/>
      <c r="C113" s="84"/>
      <c r="D113" s="84"/>
      <c r="E113" s="84"/>
      <c r="F113" s="85"/>
      <c r="M113" s="22"/>
    </row>
    <row r="114" spans="1:13" s="12" customFormat="1" ht="15.75" x14ac:dyDescent="0.2">
      <c r="A114" s="8" t="s">
        <v>6</v>
      </c>
      <c r="B114" s="57" t="s">
        <v>7</v>
      </c>
      <c r="C114" s="8"/>
      <c r="D114" s="8"/>
      <c r="E114" s="38"/>
      <c r="F114" s="44"/>
      <c r="M114" s="22"/>
    </row>
    <row r="115" spans="1:13" s="12" customFormat="1" ht="172.5" x14ac:dyDescent="0.2">
      <c r="A115" s="6" t="s">
        <v>8</v>
      </c>
      <c r="B115" s="58" t="s">
        <v>77</v>
      </c>
      <c r="C115" s="6" t="s">
        <v>15</v>
      </c>
      <c r="D115" s="6">
        <v>1</v>
      </c>
      <c r="E115" s="32"/>
      <c r="F115" s="3">
        <f t="shared" ref="F115:F127" si="7">E115*D115</f>
        <v>0</v>
      </c>
    </row>
    <row r="116" spans="1:13" s="12" customFormat="1" ht="120.75" customHeight="1" x14ac:dyDescent="0.2">
      <c r="A116" s="6" t="s">
        <v>9</v>
      </c>
      <c r="B116" s="58" t="s">
        <v>78</v>
      </c>
      <c r="C116" s="6" t="s">
        <v>16</v>
      </c>
      <c r="D116" s="6">
        <v>6</v>
      </c>
      <c r="E116" s="32"/>
      <c r="F116" s="3">
        <f t="shared" si="7"/>
        <v>0</v>
      </c>
    </row>
    <row r="117" spans="1:13" s="12" customFormat="1" ht="150.75" customHeight="1" x14ac:dyDescent="0.2">
      <c r="A117" s="6" t="s">
        <v>39</v>
      </c>
      <c r="B117" s="58" t="s">
        <v>79</v>
      </c>
      <c r="C117" s="6" t="s">
        <v>17</v>
      </c>
      <c r="D117" s="6">
        <v>3.5</v>
      </c>
      <c r="E117" s="32"/>
      <c r="F117" s="3">
        <f t="shared" si="7"/>
        <v>0</v>
      </c>
    </row>
    <row r="118" spans="1:13" s="12" customFormat="1" ht="238.5" customHeight="1" x14ac:dyDescent="0.2">
      <c r="A118" s="6" t="s">
        <v>40</v>
      </c>
      <c r="B118" s="59" t="s">
        <v>124</v>
      </c>
      <c r="C118" s="6" t="s">
        <v>16</v>
      </c>
      <c r="D118" s="6">
        <v>2.5</v>
      </c>
      <c r="E118" s="2"/>
      <c r="F118" s="3">
        <f t="shared" si="7"/>
        <v>0</v>
      </c>
    </row>
    <row r="119" spans="1:13" s="12" customFormat="1" ht="166.5" customHeight="1" x14ac:dyDescent="0.2">
      <c r="A119" s="6" t="s">
        <v>41</v>
      </c>
      <c r="B119" s="59" t="s">
        <v>80</v>
      </c>
      <c r="C119" s="6" t="s">
        <v>16</v>
      </c>
      <c r="D119" s="6">
        <v>8</v>
      </c>
      <c r="E119" s="32"/>
      <c r="F119" s="3">
        <f t="shared" si="7"/>
        <v>0</v>
      </c>
    </row>
    <row r="120" spans="1:13" s="12" customFormat="1" ht="231" customHeight="1" x14ac:dyDescent="0.2">
      <c r="A120" s="6" t="s">
        <v>42</v>
      </c>
      <c r="B120" s="59" t="s">
        <v>81</v>
      </c>
      <c r="C120" s="6" t="s">
        <v>16</v>
      </c>
      <c r="D120" s="6">
        <v>11</v>
      </c>
      <c r="E120" s="2"/>
      <c r="F120" s="3">
        <f t="shared" si="7"/>
        <v>0</v>
      </c>
    </row>
    <row r="121" spans="1:13" s="12" customFormat="1" ht="288.75" customHeight="1" x14ac:dyDescent="0.2">
      <c r="A121" s="6" t="s">
        <v>43</v>
      </c>
      <c r="B121" s="60" t="s">
        <v>125</v>
      </c>
      <c r="C121" s="50" t="s">
        <v>16</v>
      </c>
      <c r="D121" s="50">
        <v>8.5</v>
      </c>
      <c r="E121" s="32"/>
      <c r="F121" s="36">
        <f t="shared" si="7"/>
        <v>0</v>
      </c>
    </row>
    <row r="122" spans="1:13" s="33" customFormat="1" ht="195.75" customHeight="1" x14ac:dyDescent="0.2">
      <c r="A122" s="6" t="s">
        <v>44</v>
      </c>
      <c r="B122" s="61" t="s">
        <v>82</v>
      </c>
      <c r="C122" s="34" t="s">
        <v>18</v>
      </c>
      <c r="D122" s="34">
        <v>175</v>
      </c>
      <c r="E122" s="35"/>
      <c r="F122" s="36">
        <f t="shared" si="7"/>
        <v>0</v>
      </c>
    </row>
    <row r="123" spans="1:13" s="12" customFormat="1" ht="297" customHeight="1" x14ac:dyDescent="0.2">
      <c r="A123" s="6" t="s">
        <v>45</v>
      </c>
      <c r="B123" s="62" t="s">
        <v>126</v>
      </c>
      <c r="C123" s="4" t="s">
        <v>18</v>
      </c>
      <c r="D123" s="4">
        <v>175</v>
      </c>
      <c r="E123" s="5"/>
      <c r="F123" s="9">
        <f t="shared" si="7"/>
        <v>0</v>
      </c>
    </row>
    <row r="124" spans="1:13" ht="345" customHeight="1" x14ac:dyDescent="0.2">
      <c r="A124" s="6" t="s">
        <v>46</v>
      </c>
      <c r="B124" s="63" t="s">
        <v>83</v>
      </c>
      <c r="C124" s="23" t="s">
        <v>19</v>
      </c>
      <c r="D124" s="24">
        <v>1</v>
      </c>
      <c r="E124" s="5"/>
      <c r="F124" s="9">
        <f t="shared" si="7"/>
        <v>0</v>
      </c>
    </row>
    <row r="125" spans="1:13" ht="204.75" customHeight="1" x14ac:dyDescent="0.2">
      <c r="A125" s="6" t="s">
        <v>47</v>
      </c>
      <c r="B125" s="64" t="s">
        <v>84</v>
      </c>
      <c r="C125" s="23" t="s">
        <v>19</v>
      </c>
      <c r="D125" s="24">
        <v>1</v>
      </c>
      <c r="E125" s="5"/>
      <c r="F125" s="9">
        <f t="shared" si="7"/>
        <v>0</v>
      </c>
    </row>
    <row r="126" spans="1:13" ht="209.25" customHeight="1" x14ac:dyDescent="0.2">
      <c r="A126" s="6" t="s">
        <v>48</v>
      </c>
      <c r="B126" s="64" t="s">
        <v>85</v>
      </c>
      <c r="C126" s="23" t="s">
        <v>20</v>
      </c>
      <c r="D126" s="24">
        <v>1</v>
      </c>
      <c r="E126" s="5"/>
      <c r="F126" s="9">
        <f t="shared" si="7"/>
        <v>0</v>
      </c>
    </row>
    <row r="127" spans="1:13" ht="196.5" customHeight="1" x14ac:dyDescent="0.2">
      <c r="A127" s="6" t="s">
        <v>49</v>
      </c>
      <c r="B127" s="64" t="s">
        <v>86</v>
      </c>
      <c r="C127" s="23" t="s">
        <v>20</v>
      </c>
      <c r="D127" s="24">
        <v>1</v>
      </c>
      <c r="E127" s="5"/>
      <c r="F127" s="9">
        <f t="shared" si="7"/>
        <v>0</v>
      </c>
    </row>
    <row r="128" spans="1:13" ht="184.5" x14ac:dyDescent="0.2">
      <c r="A128" s="6" t="s">
        <v>109</v>
      </c>
      <c r="B128" s="65" t="s">
        <v>111</v>
      </c>
      <c r="C128" s="23" t="s">
        <v>108</v>
      </c>
      <c r="D128" s="24">
        <v>1</v>
      </c>
      <c r="E128" s="53"/>
      <c r="F128" s="54">
        <f>E128*D128</f>
        <v>0</v>
      </c>
    </row>
    <row r="129" spans="1:6" ht="15.75" x14ac:dyDescent="0.25">
      <c r="A129" s="86" t="s">
        <v>14</v>
      </c>
      <c r="B129" s="87"/>
      <c r="C129" s="87"/>
      <c r="D129" s="87"/>
      <c r="E129" s="88"/>
      <c r="F129" s="25">
        <f>SUM(F115:F128)</f>
        <v>0</v>
      </c>
    </row>
    <row r="130" spans="1:6" ht="15.75" x14ac:dyDescent="0.25">
      <c r="A130" s="10" t="s">
        <v>10</v>
      </c>
      <c r="B130" s="66" t="s">
        <v>11</v>
      </c>
      <c r="C130" s="13"/>
      <c r="D130" s="14"/>
      <c r="E130" s="39"/>
      <c r="F130" s="45"/>
    </row>
    <row r="131" spans="1:6" ht="174" customHeight="1" x14ac:dyDescent="0.2">
      <c r="A131" s="23" t="s">
        <v>50</v>
      </c>
      <c r="B131" s="64" t="s">
        <v>127</v>
      </c>
      <c r="C131" s="23" t="s">
        <v>0</v>
      </c>
      <c r="D131" s="24">
        <v>1</v>
      </c>
      <c r="E131" s="5"/>
      <c r="F131" s="9">
        <f t="shared" ref="F131:F136" si="8">E131*D131</f>
        <v>0</v>
      </c>
    </row>
    <row r="132" spans="1:6" ht="231.75" customHeight="1" x14ac:dyDescent="0.2">
      <c r="A132" s="23" t="s">
        <v>130</v>
      </c>
      <c r="B132" s="64" t="s">
        <v>128</v>
      </c>
      <c r="C132" s="23" t="s">
        <v>65</v>
      </c>
      <c r="D132" s="24">
        <v>50</v>
      </c>
      <c r="E132" s="5"/>
      <c r="F132" s="9">
        <f t="shared" si="8"/>
        <v>0</v>
      </c>
    </row>
    <row r="133" spans="1:6" ht="156" customHeight="1" x14ac:dyDescent="0.2">
      <c r="A133" s="23" t="s">
        <v>51</v>
      </c>
      <c r="B133" s="64" t="s">
        <v>87</v>
      </c>
      <c r="C133" s="23" t="s">
        <v>65</v>
      </c>
      <c r="D133" s="24">
        <v>300</v>
      </c>
      <c r="E133" s="5"/>
      <c r="F133" s="9">
        <f t="shared" si="8"/>
        <v>0</v>
      </c>
    </row>
    <row r="134" spans="1:6" ht="173.25" customHeight="1" x14ac:dyDescent="0.2">
      <c r="A134" s="23" t="s">
        <v>52</v>
      </c>
      <c r="B134" s="64" t="s">
        <v>129</v>
      </c>
      <c r="C134" s="23" t="s">
        <v>0</v>
      </c>
      <c r="D134" s="24">
        <v>1</v>
      </c>
      <c r="E134" s="5"/>
      <c r="F134" s="9">
        <f t="shared" si="8"/>
        <v>0</v>
      </c>
    </row>
    <row r="135" spans="1:6" ht="143.25" customHeight="1" x14ac:dyDescent="0.2">
      <c r="A135" s="23" t="s">
        <v>53</v>
      </c>
      <c r="B135" s="64" t="s">
        <v>88</v>
      </c>
      <c r="C135" s="23" t="s">
        <v>0</v>
      </c>
      <c r="D135" s="24">
        <v>2</v>
      </c>
      <c r="E135" s="5"/>
      <c r="F135" s="9">
        <f t="shared" si="8"/>
        <v>0</v>
      </c>
    </row>
    <row r="136" spans="1:6" ht="198.75" customHeight="1" x14ac:dyDescent="0.2">
      <c r="A136" s="23" t="s">
        <v>54</v>
      </c>
      <c r="B136" s="64" t="s">
        <v>89</v>
      </c>
      <c r="C136" s="23" t="s">
        <v>0</v>
      </c>
      <c r="D136" s="24">
        <v>8</v>
      </c>
      <c r="E136" s="5"/>
      <c r="F136" s="9">
        <f t="shared" si="8"/>
        <v>0</v>
      </c>
    </row>
    <row r="137" spans="1:6" ht="15.75" x14ac:dyDescent="0.25">
      <c r="A137" s="17"/>
      <c r="B137" s="75" t="s">
        <v>63</v>
      </c>
      <c r="C137" s="89"/>
      <c r="D137" s="89"/>
      <c r="E137" s="90"/>
      <c r="F137" s="25">
        <f>SUM(F131:F136)</f>
        <v>0</v>
      </c>
    </row>
    <row r="138" spans="1:6" ht="15.75" x14ac:dyDescent="0.25">
      <c r="A138" s="28" t="s">
        <v>31</v>
      </c>
      <c r="B138" s="67" t="s">
        <v>12</v>
      </c>
      <c r="C138" s="18"/>
      <c r="D138" s="19"/>
      <c r="E138" s="40"/>
      <c r="F138" s="46"/>
    </row>
    <row r="139" spans="1:6" ht="198.75" customHeight="1" x14ac:dyDescent="0.2">
      <c r="A139" s="23" t="s">
        <v>55</v>
      </c>
      <c r="B139" s="63" t="s">
        <v>90</v>
      </c>
      <c r="C139" s="23" t="s">
        <v>16</v>
      </c>
      <c r="D139" s="24">
        <v>8</v>
      </c>
      <c r="E139" s="5"/>
      <c r="F139" s="9">
        <f t="shared" ref="F139:F144" si="9">E139*D139</f>
        <v>0</v>
      </c>
    </row>
    <row r="140" spans="1:6" ht="178.5" customHeight="1" x14ac:dyDescent="0.2">
      <c r="A140" s="23" t="s">
        <v>56</v>
      </c>
      <c r="B140" s="68" t="s">
        <v>91</v>
      </c>
      <c r="C140" s="23" t="s">
        <v>16</v>
      </c>
      <c r="D140" s="24">
        <v>8</v>
      </c>
      <c r="E140" s="35"/>
      <c r="F140" s="9">
        <f t="shared" si="9"/>
        <v>0</v>
      </c>
    </row>
    <row r="141" spans="1:6" ht="248.25" customHeight="1" x14ac:dyDescent="0.2">
      <c r="A141" s="23" t="s">
        <v>57</v>
      </c>
      <c r="B141" s="68" t="s">
        <v>92</v>
      </c>
      <c r="C141" s="23" t="s">
        <v>16</v>
      </c>
      <c r="D141" s="24">
        <v>13.5</v>
      </c>
      <c r="E141" s="5"/>
      <c r="F141" s="9">
        <f t="shared" si="9"/>
        <v>0</v>
      </c>
    </row>
    <row r="142" spans="1:6" ht="171" customHeight="1" x14ac:dyDescent="0.2">
      <c r="A142" s="23" t="s">
        <v>58</v>
      </c>
      <c r="B142" s="68" t="s">
        <v>93</v>
      </c>
      <c r="C142" s="23" t="s">
        <v>18</v>
      </c>
      <c r="D142" s="24">
        <v>80</v>
      </c>
      <c r="E142" s="5"/>
      <c r="F142" s="9">
        <f t="shared" si="9"/>
        <v>0</v>
      </c>
    </row>
    <row r="143" spans="1:6" ht="250.5" customHeight="1" x14ac:dyDescent="0.2">
      <c r="A143" s="23" t="s">
        <v>59</v>
      </c>
      <c r="B143" s="68" t="s">
        <v>94</v>
      </c>
      <c r="C143" s="23" t="s">
        <v>18</v>
      </c>
      <c r="D143" s="24">
        <v>80</v>
      </c>
      <c r="E143" s="5"/>
      <c r="F143" s="9">
        <f t="shared" si="9"/>
        <v>0</v>
      </c>
    </row>
    <row r="144" spans="1:6" ht="350.25" customHeight="1" x14ac:dyDescent="0.2">
      <c r="A144" s="23" t="s">
        <v>60</v>
      </c>
      <c r="B144" s="68" t="s">
        <v>95</v>
      </c>
      <c r="C144" s="23" t="s">
        <v>0</v>
      </c>
      <c r="D144" s="24">
        <v>1</v>
      </c>
      <c r="E144" s="35"/>
      <c r="F144" s="9">
        <f t="shared" si="9"/>
        <v>0</v>
      </c>
    </row>
    <row r="145" spans="1:8" ht="15.75" x14ac:dyDescent="0.2">
      <c r="A145" s="91" t="s">
        <v>14</v>
      </c>
      <c r="B145" s="92"/>
      <c r="C145" s="92"/>
      <c r="D145" s="92"/>
      <c r="E145" s="93"/>
      <c r="F145" s="25">
        <f>SUM(F139:F144)</f>
        <v>0</v>
      </c>
    </row>
    <row r="146" spans="1:8" ht="15.75" x14ac:dyDescent="0.25">
      <c r="A146" s="28" t="s">
        <v>61</v>
      </c>
      <c r="B146" s="67" t="s">
        <v>13</v>
      </c>
      <c r="C146" s="18"/>
      <c r="D146" s="19"/>
      <c r="E146" s="40"/>
      <c r="F146" s="46"/>
    </row>
    <row r="147" spans="1:8" ht="208.5" customHeight="1" x14ac:dyDescent="0.2">
      <c r="A147" s="23" t="s">
        <v>72</v>
      </c>
      <c r="B147" s="64" t="s">
        <v>114</v>
      </c>
      <c r="C147" s="23" t="s">
        <v>0</v>
      </c>
      <c r="D147" s="24">
        <v>1</v>
      </c>
      <c r="E147" s="35"/>
      <c r="F147" s="9">
        <f>E147*D147</f>
        <v>0</v>
      </c>
    </row>
    <row r="148" spans="1:8" ht="147.75" customHeight="1" x14ac:dyDescent="0.2">
      <c r="A148" s="49" t="s">
        <v>73</v>
      </c>
      <c r="B148" s="64" t="s">
        <v>112</v>
      </c>
      <c r="C148" s="23" t="s">
        <v>65</v>
      </c>
      <c r="D148" s="24">
        <v>12</v>
      </c>
      <c r="E148" s="35"/>
      <c r="F148" s="9">
        <f>E148*D148</f>
        <v>0</v>
      </c>
    </row>
    <row r="149" spans="1:8" ht="15.75" x14ac:dyDescent="0.25">
      <c r="A149" s="75" t="s">
        <v>14</v>
      </c>
      <c r="B149" s="76"/>
      <c r="C149" s="76"/>
      <c r="D149" s="76"/>
      <c r="E149" s="77"/>
      <c r="F149" s="25">
        <f>SUM(F147:F148)</f>
        <v>0</v>
      </c>
    </row>
    <row r="150" spans="1:8" ht="15.75" x14ac:dyDescent="0.25">
      <c r="A150" s="28" t="s">
        <v>62</v>
      </c>
      <c r="B150" s="29" t="s">
        <v>64</v>
      </c>
      <c r="C150" s="29"/>
      <c r="D150" s="29"/>
      <c r="E150" s="41"/>
      <c r="F150" s="30"/>
    </row>
    <row r="151" spans="1:8" ht="305.25" customHeight="1" x14ac:dyDescent="0.25">
      <c r="A151" s="31"/>
      <c r="B151" s="59" t="s">
        <v>115</v>
      </c>
      <c r="C151" s="6" t="s">
        <v>0</v>
      </c>
      <c r="D151" s="6">
        <v>1</v>
      </c>
      <c r="E151" s="5"/>
      <c r="F151" s="9">
        <f>E151*D151</f>
        <v>0</v>
      </c>
      <c r="H151" s="15"/>
    </row>
    <row r="152" spans="1:8" ht="15.75" x14ac:dyDescent="0.25">
      <c r="A152" s="75" t="s">
        <v>14</v>
      </c>
      <c r="B152" s="76"/>
      <c r="C152" s="76"/>
      <c r="D152" s="76"/>
      <c r="E152" s="77"/>
      <c r="F152" s="25">
        <f>SUM(F151)</f>
        <v>0</v>
      </c>
    </row>
    <row r="153" spans="1:8" ht="15.75" x14ac:dyDescent="0.25">
      <c r="A153" s="10" t="s">
        <v>34</v>
      </c>
      <c r="B153" s="69" t="s">
        <v>75</v>
      </c>
      <c r="C153" s="20"/>
      <c r="D153" s="21"/>
      <c r="E153" s="42"/>
      <c r="F153" s="47"/>
    </row>
    <row r="154" spans="1:8" ht="281.25" customHeight="1" x14ac:dyDescent="0.25">
      <c r="A154" s="23" t="s">
        <v>66</v>
      </c>
      <c r="B154" s="70" t="s">
        <v>131</v>
      </c>
      <c r="C154" s="6" t="s">
        <v>16</v>
      </c>
      <c r="D154" s="6">
        <v>72</v>
      </c>
      <c r="E154" s="35"/>
      <c r="F154" s="9">
        <f t="shared" ref="F154:F159" si="10">E154*D154</f>
        <v>0</v>
      </c>
    </row>
    <row r="155" spans="1:8" ht="325.5" x14ac:dyDescent="0.2">
      <c r="A155" s="23" t="s">
        <v>67</v>
      </c>
      <c r="B155" s="70" t="s">
        <v>136</v>
      </c>
      <c r="C155" s="23" t="s">
        <v>65</v>
      </c>
      <c r="D155" s="24">
        <v>150</v>
      </c>
      <c r="E155" s="35"/>
      <c r="F155" s="9">
        <f t="shared" si="10"/>
        <v>0</v>
      </c>
    </row>
    <row r="156" spans="1:8" ht="144.75" customHeight="1" x14ac:dyDescent="0.2">
      <c r="A156" s="23" t="s">
        <v>68</v>
      </c>
      <c r="B156" s="70" t="s">
        <v>113</v>
      </c>
      <c r="C156" s="23" t="s">
        <v>16</v>
      </c>
      <c r="D156" s="24">
        <v>10</v>
      </c>
      <c r="E156" s="35"/>
      <c r="F156" s="9">
        <f t="shared" si="10"/>
        <v>0</v>
      </c>
    </row>
    <row r="157" spans="1:8" ht="159" customHeight="1" x14ac:dyDescent="0.2">
      <c r="A157" s="23" t="s">
        <v>69</v>
      </c>
      <c r="B157" s="70" t="s">
        <v>100</v>
      </c>
      <c r="C157" s="23" t="s">
        <v>16</v>
      </c>
      <c r="D157" s="24">
        <v>4</v>
      </c>
      <c r="E157" s="5"/>
      <c r="F157" s="9">
        <f t="shared" si="10"/>
        <v>0</v>
      </c>
    </row>
    <row r="158" spans="1:8" ht="207" customHeight="1" x14ac:dyDescent="0.2">
      <c r="A158" s="23" t="s">
        <v>70</v>
      </c>
      <c r="B158" s="70" t="s">
        <v>101</v>
      </c>
      <c r="C158" s="23" t="s">
        <v>15</v>
      </c>
      <c r="D158" s="24">
        <v>2</v>
      </c>
      <c r="E158" s="5"/>
      <c r="F158" s="9">
        <f t="shared" si="10"/>
        <v>0</v>
      </c>
    </row>
    <row r="159" spans="1:8" ht="197.25" customHeight="1" x14ac:dyDescent="0.2">
      <c r="A159" s="23" t="s">
        <v>71</v>
      </c>
      <c r="B159" s="70" t="s">
        <v>102</v>
      </c>
      <c r="C159" s="23" t="s">
        <v>15</v>
      </c>
      <c r="D159" s="24">
        <v>2</v>
      </c>
      <c r="E159" s="5"/>
      <c r="F159" s="9">
        <f t="shared" si="10"/>
        <v>0</v>
      </c>
    </row>
    <row r="160" spans="1:8" ht="15.75" x14ac:dyDescent="0.25">
      <c r="A160" s="75" t="s">
        <v>14</v>
      </c>
      <c r="B160" s="76"/>
      <c r="C160" s="76"/>
      <c r="D160" s="76"/>
      <c r="E160" s="77"/>
      <c r="F160" s="25">
        <f>SUM(F154:F159)</f>
        <v>0</v>
      </c>
    </row>
    <row r="161" spans="1:13" ht="28.5" customHeight="1" x14ac:dyDescent="0.2">
      <c r="A161" s="94" t="s">
        <v>21</v>
      </c>
      <c r="B161" s="95"/>
      <c r="C161" s="95"/>
      <c r="D161" s="95"/>
      <c r="E161" s="96"/>
      <c r="F161" s="26">
        <f>F129+F137+F145+F149+F152+F160</f>
        <v>0</v>
      </c>
    </row>
    <row r="162" spans="1:13" ht="15.75" x14ac:dyDescent="0.25">
      <c r="A162" s="97"/>
      <c r="B162" s="98"/>
      <c r="C162" s="98"/>
      <c r="D162" s="98"/>
      <c r="E162" s="98"/>
      <c r="F162" s="99"/>
    </row>
    <row r="163" spans="1:13" ht="23.25" customHeight="1" x14ac:dyDescent="0.2">
      <c r="A163" s="7" t="s">
        <v>0</v>
      </c>
      <c r="B163" s="56" t="s">
        <v>1</v>
      </c>
      <c r="C163" s="7" t="s">
        <v>2</v>
      </c>
      <c r="D163" s="7" t="s">
        <v>3</v>
      </c>
      <c r="E163" s="37" t="s">
        <v>5</v>
      </c>
      <c r="F163" s="25" t="s">
        <v>4</v>
      </c>
    </row>
    <row r="164" spans="1:13" s="12" customFormat="1" ht="27.75" customHeight="1" x14ac:dyDescent="0.2">
      <c r="A164" s="83" t="s">
        <v>105</v>
      </c>
      <c r="B164" s="84"/>
      <c r="C164" s="84"/>
      <c r="D164" s="84"/>
      <c r="E164" s="84"/>
      <c r="F164" s="85"/>
      <c r="M164" s="22"/>
    </row>
    <row r="165" spans="1:13" s="12" customFormat="1" ht="15.75" x14ac:dyDescent="0.2">
      <c r="A165" s="8" t="s">
        <v>6</v>
      </c>
      <c r="B165" s="57" t="s">
        <v>7</v>
      </c>
      <c r="C165" s="8"/>
      <c r="D165" s="8"/>
      <c r="E165" s="38"/>
      <c r="F165" s="44"/>
      <c r="M165" s="22"/>
    </row>
    <row r="166" spans="1:13" s="12" customFormat="1" ht="192.75" customHeight="1" x14ac:dyDescent="0.2">
      <c r="A166" s="6" t="s">
        <v>8</v>
      </c>
      <c r="B166" s="58" t="s">
        <v>77</v>
      </c>
      <c r="C166" s="6" t="s">
        <v>15</v>
      </c>
      <c r="D166" s="6">
        <v>1</v>
      </c>
      <c r="E166" s="32"/>
      <c r="F166" s="3">
        <f t="shared" ref="F166:F177" si="11">E166*D166</f>
        <v>0</v>
      </c>
    </row>
    <row r="167" spans="1:13" s="12" customFormat="1" ht="141.75" customHeight="1" x14ac:dyDescent="0.2">
      <c r="A167" s="6" t="s">
        <v>9</v>
      </c>
      <c r="B167" s="58" t="s">
        <v>78</v>
      </c>
      <c r="C167" s="6" t="s">
        <v>16</v>
      </c>
      <c r="D167" s="6">
        <v>6</v>
      </c>
      <c r="E167" s="32"/>
      <c r="F167" s="3">
        <f t="shared" si="11"/>
        <v>0</v>
      </c>
    </row>
    <row r="168" spans="1:13" s="12" customFormat="1" ht="150.75" customHeight="1" x14ac:dyDescent="0.2">
      <c r="A168" s="6" t="s">
        <v>39</v>
      </c>
      <c r="B168" s="58" t="s">
        <v>123</v>
      </c>
      <c r="C168" s="6" t="s">
        <v>17</v>
      </c>
      <c r="D168" s="6">
        <v>3.5</v>
      </c>
      <c r="E168" s="32"/>
      <c r="F168" s="3">
        <f t="shared" si="11"/>
        <v>0</v>
      </c>
    </row>
    <row r="169" spans="1:13" s="12" customFormat="1" ht="243" customHeight="1" x14ac:dyDescent="0.2">
      <c r="A169" s="6" t="s">
        <v>40</v>
      </c>
      <c r="B169" s="59" t="s">
        <v>124</v>
      </c>
      <c r="C169" s="6" t="s">
        <v>16</v>
      </c>
      <c r="D169" s="6">
        <v>2.5</v>
      </c>
      <c r="E169" s="2"/>
      <c r="F169" s="3">
        <f t="shared" si="11"/>
        <v>0</v>
      </c>
    </row>
    <row r="170" spans="1:13" s="12" customFormat="1" ht="173.25" customHeight="1" x14ac:dyDescent="0.2">
      <c r="A170" s="6" t="s">
        <v>41</v>
      </c>
      <c r="B170" s="59" t="s">
        <v>80</v>
      </c>
      <c r="C170" s="6" t="s">
        <v>16</v>
      </c>
      <c r="D170" s="6">
        <v>8</v>
      </c>
      <c r="E170" s="32"/>
      <c r="F170" s="3">
        <f t="shared" si="11"/>
        <v>0</v>
      </c>
    </row>
    <row r="171" spans="1:13" s="12" customFormat="1" ht="224.25" customHeight="1" x14ac:dyDescent="0.2">
      <c r="A171" s="6" t="s">
        <v>42</v>
      </c>
      <c r="B171" s="59" t="s">
        <v>81</v>
      </c>
      <c r="C171" s="6" t="s">
        <v>16</v>
      </c>
      <c r="D171" s="6">
        <v>11</v>
      </c>
      <c r="E171" s="2"/>
      <c r="F171" s="3">
        <f t="shared" si="11"/>
        <v>0</v>
      </c>
    </row>
    <row r="172" spans="1:13" s="12" customFormat="1" ht="294" customHeight="1" x14ac:dyDescent="0.2">
      <c r="A172" s="6" t="s">
        <v>43</v>
      </c>
      <c r="B172" s="60" t="s">
        <v>125</v>
      </c>
      <c r="C172" s="1" t="s">
        <v>16</v>
      </c>
      <c r="D172" s="1">
        <v>8.5</v>
      </c>
      <c r="E172" s="2"/>
      <c r="F172" s="3">
        <f t="shared" si="11"/>
        <v>0</v>
      </c>
    </row>
    <row r="173" spans="1:13" s="33" customFormat="1" ht="187.5" x14ac:dyDescent="0.2">
      <c r="A173" s="6" t="s">
        <v>44</v>
      </c>
      <c r="B173" s="61" t="s">
        <v>82</v>
      </c>
      <c r="C173" s="34" t="s">
        <v>18</v>
      </c>
      <c r="D173" s="34">
        <v>175</v>
      </c>
      <c r="E173" s="35"/>
      <c r="F173" s="36">
        <f t="shared" si="11"/>
        <v>0</v>
      </c>
    </row>
    <row r="174" spans="1:13" s="12" customFormat="1" ht="294" customHeight="1" x14ac:dyDescent="0.2">
      <c r="A174" s="6" t="s">
        <v>45</v>
      </c>
      <c r="B174" s="62" t="s">
        <v>126</v>
      </c>
      <c r="C174" s="4" t="s">
        <v>18</v>
      </c>
      <c r="D174" s="4">
        <v>175</v>
      </c>
      <c r="E174" s="5"/>
      <c r="F174" s="9">
        <f t="shared" si="11"/>
        <v>0</v>
      </c>
    </row>
    <row r="175" spans="1:13" ht="342.75" customHeight="1" x14ac:dyDescent="0.2">
      <c r="A175" s="6" t="s">
        <v>46</v>
      </c>
      <c r="B175" s="63" t="s">
        <v>83</v>
      </c>
      <c r="C175" s="23" t="s">
        <v>19</v>
      </c>
      <c r="D175" s="24">
        <v>1</v>
      </c>
      <c r="E175" s="5"/>
      <c r="F175" s="9">
        <f t="shared" si="11"/>
        <v>0</v>
      </c>
    </row>
    <row r="176" spans="1:13" ht="210" customHeight="1" x14ac:dyDescent="0.2">
      <c r="A176" s="6" t="s">
        <v>47</v>
      </c>
      <c r="B176" s="64" t="s">
        <v>84</v>
      </c>
      <c r="C176" s="23" t="s">
        <v>19</v>
      </c>
      <c r="D176" s="24">
        <v>1</v>
      </c>
      <c r="E176" s="5"/>
      <c r="F176" s="9">
        <f t="shared" si="11"/>
        <v>0</v>
      </c>
    </row>
    <row r="177" spans="1:6" ht="210" customHeight="1" x14ac:dyDescent="0.2">
      <c r="A177" s="6" t="s">
        <v>48</v>
      </c>
      <c r="B177" s="64" t="s">
        <v>85</v>
      </c>
      <c r="C177" s="23" t="s">
        <v>20</v>
      </c>
      <c r="D177" s="24">
        <v>1</v>
      </c>
      <c r="E177" s="5"/>
      <c r="F177" s="9">
        <f t="shared" si="11"/>
        <v>0</v>
      </c>
    </row>
    <row r="178" spans="1:6" ht="210" customHeight="1" x14ac:dyDescent="0.2">
      <c r="A178" s="6" t="s">
        <v>49</v>
      </c>
      <c r="B178" s="64" t="s">
        <v>86</v>
      </c>
      <c r="C178" s="23" t="s">
        <v>20</v>
      </c>
      <c r="D178" s="24">
        <v>1</v>
      </c>
      <c r="E178" s="5"/>
      <c r="F178" s="9">
        <f>E178*D178</f>
        <v>0</v>
      </c>
    </row>
    <row r="179" spans="1:6" ht="184.5" x14ac:dyDescent="0.2">
      <c r="A179" s="6" t="s">
        <v>109</v>
      </c>
      <c r="B179" s="65" t="s">
        <v>111</v>
      </c>
      <c r="C179" s="23" t="s">
        <v>108</v>
      </c>
      <c r="D179" s="24">
        <v>1</v>
      </c>
      <c r="E179" s="53"/>
      <c r="F179" s="54">
        <f>E179*D179</f>
        <v>0</v>
      </c>
    </row>
    <row r="180" spans="1:6" ht="15.75" x14ac:dyDescent="0.25">
      <c r="A180" s="86" t="s">
        <v>14</v>
      </c>
      <c r="B180" s="87"/>
      <c r="C180" s="87"/>
      <c r="D180" s="87"/>
      <c r="E180" s="88"/>
      <c r="F180" s="25">
        <f>SUM(F166:F179)</f>
        <v>0</v>
      </c>
    </row>
    <row r="181" spans="1:6" ht="15.75" x14ac:dyDescent="0.25">
      <c r="A181" s="10" t="s">
        <v>10</v>
      </c>
      <c r="B181" s="66" t="s">
        <v>11</v>
      </c>
      <c r="C181" s="13"/>
      <c r="D181" s="14"/>
      <c r="E181" s="39"/>
      <c r="F181" s="45"/>
    </row>
    <row r="182" spans="1:6" ht="168.75" customHeight="1" x14ac:dyDescent="0.2">
      <c r="A182" s="23" t="s">
        <v>50</v>
      </c>
      <c r="B182" s="64" t="s">
        <v>127</v>
      </c>
      <c r="C182" s="23" t="s">
        <v>0</v>
      </c>
      <c r="D182" s="24">
        <v>1</v>
      </c>
      <c r="E182" s="5"/>
      <c r="F182" s="9">
        <f t="shared" ref="F182:F186" si="12">E182*D182</f>
        <v>0</v>
      </c>
    </row>
    <row r="183" spans="1:6" ht="237" customHeight="1" x14ac:dyDescent="0.2">
      <c r="A183" s="23" t="s">
        <v>130</v>
      </c>
      <c r="B183" s="64" t="s">
        <v>128</v>
      </c>
      <c r="C183" s="23" t="s">
        <v>65</v>
      </c>
      <c r="D183" s="24">
        <v>130</v>
      </c>
      <c r="E183" s="5"/>
      <c r="F183" s="9">
        <f t="shared" si="12"/>
        <v>0</v>
      </c>
    </row>
    <row r="184" spans="1:6" ht="166.5" customHeight="1" x14ac:dyDescent="0.2">
      <c r="A184" s="23" t="s">
        <v>51</v>
      </c>
      <c r="B184" s="64" t="s">
        <v>129</v>
      </c>
      <c r="C184" s="23" t="s">
        <v>0</v>
      </c>
      <c r="D184" s="24">
        <v>1</v>
      </c>
      <c r="E184" s="5"/>
      <c r="F184" s="9">
        <f t="shared" si="12"/>
        <v>0</v>
      </c>
    </row>
    <row r="185" spans="1:6" ht="143.25" customHeight="1" x14ac:dyDescent="0.2">
      <c r="A185" s="23" t="s">
        <v>52</v>
      </c>
      <c r="B185" s="64" t="s">
        <v>88</v>
      </c>
      <c r="C185" s="23" t="s">
        <v>0</v>
      </c>
      <c r="D185" s="24">
        <v>2</v>
      </c>
      <c r="E185" s="5"/>
      <c r="F185" s="9">
        <f t="shared" si="12"/>
        <v>0</v>
      </c>
    </row>
    <row r="186" spans="1:6" s="12" customFormat="1" ht="189.75" customHeight="1" x14ac:dyDescent="0.2">
      <c r="A186" s="49" t="s">
        <v>53</v>
      </c>
      <c r="B186" s="73" t="s">
        <v>89</v>
      </c>
      <c r="C186" s="49" t="s">
        <v>0</v>
      </c>
      <c r="D186" s="74">
        <v>8</v>
      </c>
      <c r="E186" s="35"/>
      <c r="F186" s="71">
        <f t="shared" si="12"/>
        <v>0</v>
      </c>
    </row>
    <row r="187" spans="1:6" ht="15.75" x14ac:dyDescent="0.25">
      <c r="A187" s="17"/>
      <c r="B187" s="75" t="s">
        <v>63</v>
      </c>
      <c r="C187" s="89"/>
      <c r="D187" s="89"/>
      <c r="E187" s="90"/>
      <c r="F187" s="25">
        <f>SUM(F182:F186)</f>
        <v>0</v>
      </c>
    </row>
    <row r="188" spans="1:6" ht="15.75" x14ac:dyDescent="0.25">
      <c r="A188" s="28" t="s">
        <v>31</v>
      </c>
      <c r="B188" s="67" t="s">
        <v>12</v>
      </c>
      <c r="C188" s="18"/>
      <c r="D188" s="19"/>
      <c r="E188" s="40"/>
      <c r="F188" s="46"/>
    </row>
    <row r="189" spans="1:6" ht="204.75" customHeight="1" x14ac:dyDescent="0.2">
      <c r="A189" s="23" t="s">
        <v>55</v>
      </c>
      <c r="B189" s="63" t="s">
        <v>90</v>
      </c>
      <c r="C189" s="23" t="s">
        <v>16</v>
      </c>
      <c r="D189" s="24">
        <v>8</v>
      </c>
      <c r="E189" s="5"/>
      <c r="F189" s="9">
        <f t="shared" ref="F189:F194" si="13">E189*D189</f>
        <v>0</v>
      </c>
    </row>
    <row r="190" spans="1:6" ht="191.25" customHeight="1" x14ac:dyDescent="0.2">
      <c r="A190" s="23" t="s">
        <v>56</v>
      </c>
      <c r="B190" s="68" t="s">
        <v>91</v>
      </c>
      <c r="C190" s="23" t="s">
        <v>16</v>
      </c>
      <c r="D190" s="24">
        <v>8</v>
      </c>
      <c r="E190" s="35"/>
      <c r="F190" s="9">
        <f t="shared" si="13"/>
        <v>0</v>
      </c>
    </row>
    <row r="191" spans="1:6" ht="231.75" customHeight="1" x14ac:dyDescent="0.2">
      <c r="A191" s="23" t="s">
        <v>57</v>
      </c>
      <c r="B191" s="68" t="s">
        <v>92</v>
      </c>
      <c r="C191" s="23" t="s">
        <v>16</v>
      </c>
      <c r="D191" s="24">
        <v>13.5</v>
      </c>
      <c r="E191" s="5"/>
      <c r="F191" s="9">
        <f t="shared" si="13"/>
        <v>0</v>
      </c>
    </row>
    <row r="192" spans="1:6" ht="162.75" customHeight="1" x14ac:dyDescent="0.2">
      <c r="A192" s="23" t="s">
        <v>58</v>
      </c>
      <c r="B192" s="68" t="s">
        <v>93</v>
      </c>
      <c r="C192" s="23" t="s">
        <v>18</v>
      </c>
      <c r="D192" s="24">
        <v>80</v>
      </c>
      <c r="E192" s="5"/>
      <c r="F192" s="9">
        <f t="shared" si="13"/>
        <v>0</v>
      </c>
    </row>
    <row r="193" spans="1:8" ht="242.25" customHeight="1" x14ac:dyDescent="0.2">
      <c r="A193" s="23" t="s">
        <v>59</v>
      </c>
      <c r="B193" s="68" t="s">
        <v>94</v>
      </c>
      <c r="C193" s="23" t="s">
        <v>18</v>
      </c>
      <c r="D193" s="24">
        <v>80</v>
      </c>
      <c r="E193" s="5"/>
      <c r="F193" s="9">
        <f t="shared" si="13"/>
        <v>0</v>
      </c>
    </row>
    <row r="194" spans="1:8" ht="339" customHeight="1" x14ac:dyDescent="0.2">
      <c r="A194" s="23" t="s">
        <v>60</v>
      </c>
      <c r="B194" s="68" t="s">
        <v>95</v>
      </c>
      <c r="C194" s="23" t="s">
        <v>0</v>
      </c>
      <c r="D194" s="24">
        <v>1</v>
      </c>
      <c r="E194" s="35"/>
      <c r="F194" s="9">
        <f t="shared" si="13"/>
        <v>0</v>
      </c>
    </row>
    <row r="195" spans="1:8" ht="15.75" x14ac:dyDescent="0.2">
      <c r="A195" s="91" t="s">
        <v>14</v>
      </c>
      <c r="B195" s="92"/>
      <c r="C195" s="92"/>
      <c r="D195" s="92"/>
      <c r="E195" s="93"/>
      <c r="F195" s="25">
        <f>SUM(F189:F194)</f>
        <v>0</v>
      </c>
    </row>
    <row r="196" spans="1:8" ht="15.75" x14ac:dyDescent="0.25">
      <c r="A196" s="28" t="s">
        <v>61</v>
      </c>
      <c r="B196" s="67" t="s">
        <v>13</v>
      </c>
      <c r="C196" s="18"/>
      <c r="D196" s="19"/>
      <c r="E196" s="40"/>
      <c r="F196" s="46"/>
    </row>
    <row r="197" spans="1:8" ht="164.25" customHeight="1" x14ac:dyDescent="0.2">
      <c r="A197" s="23" t="s">
        <v>72</v>
      </c>
      <c r="B197" s="64" t="s">
        <v>116</v>
      </c>
      <c r="C197" s="23" t="s">
        <v>0</v>
      </c>
      <c r="D197" s="24">
        <v>1</v>
      </c>
      <c r="E197" s="35"/>
      <c r="F197" s="9">
        <f>E197*D197</f>
        <v>0</v>
      </c>
    </row>
    <row r="198" spans="1:8" ht="15.75" x14ac:dyDescent="0.25">
      <c r="A198" s="75" t="s">
        <v>14</v>
      </c>
      <c r="B198" s="76"/>
      <c r="C198" s="76"/>
      <c r="D198" s="76"/>
      <c r="E198" s="77"/>
      <c r="F198" s="25">
        <f>SUM(F197)</f>
        <v>0</v>
      </c>
    </row>
    <row r="199" spans="1:8" ht="15.75" x14ac:dyDescent="0.25">
      <c r="A199" s="28" t="s">
        <v>62</v>
      </c>
      <c r="B199" s="29" t="s">
        <v>64</v>
      </c>
      <c r="C199" s="29"/>
      <c r="D199" s="29"/>
      <c r="E199" s="41"/>
      <c r="F199" s="30"/>
    </row>
    <row r="200" spans="1:8" ht="312" customHeight="1" x14ac:dyDescent="0.25">
      <c r="A200" s="31"/>
      <c r="B200" s="59" t="s">
        <v>99</v>
      </c>
      <c r="C200" s="6" t="s">
        <v>0</v>
      </c>
      <c r="D200" s="6">
        <v>1</v>
      </c>
      <c r="E200" s="5"/>
      <c r="F200" s="9">
        <f>E200*D200</f>
        <v>0</v>
      </c>
      <c r="H200" s="15"/>
    </row>
    <row r="201" spans="1:8" ht="15.75" x14ac:dyDescent="0.25">
      <c r="A201" s="75" t="s">
        <v>14</v>
      </c>
      <c r="B201" s="76"/>
      <c r="C201" s="76"/>
      <c r="D201" s="76"/>
      <c r="E201" s="77"/>
      <c r="F201" s="25">
        <f>SUM(F200)</f>
        <v>0</v>
      </c>
    </row>
    <row r="202" spans="1:8" ht="15.75" x14ac:dyDescent="0.25">
      <c r="A202" s="10" t="s">
        <v>34</v>
      </c>
      <c r="B202" s="69" t="s">
        <v>75</v>
      </c>
      <c r="C202" s="20"/>
      <c r="D202" s="21"/>
      <c r="E202" s="42"/>
      <c r="F202" s="47"/>
    </row>
    <row r="203" spans="1:8" ht="260.25" customHeight="1" x14ac:dyDescent="0.25">
      <c r="A203" s="23" t="s">
        <v>66</v>
      </c>
      <c r="B203" s="70" t="s">
        <v>132</v>
      </c>
      <c r="C203" s="6" t="s">
        <v>16</v>
      </c>
      <c r="D203" s="6">
        <v>77</v>
      </c>
      <c r="E203" s="35"/>
      <c r="F203" s="9">
        <f t="shared" ref="F203:F208" si="14">E203*D203</f>
        <v>0</v>
      </c>
    </row>
    <row r="204" spans="1:8" ht="350.25" customHeight="1" x14ac:dyDescent="0.2">
      <c r="A204" s="23" t="s">
        <v>67</v>
      </c>
      <c r="B204" s="70" t="s">
        <v>136</v>
      </c>
      <c r="C204" s="23" t="s">
        <v>65</v>
      </c>
      <c r="D204" s="24">
        <v>160</v>
      </c>
      <c r="E204" s="35"/>
      <c r="F204" s="9">
        <f t="shared" si="14"/>
        <v>0</v>
      </c>
    </row>
    <row r="205" spans="1:8" ht="129" customHeight="1" x14ac:dyDescent="0.2">
      <c r="A205" s="23" t="s">
        <v>68</v>
      </c>
      <c r="B205" s="70" t="s">
        <v>113</v>
      </c>
      <c r="C205" s="23" t="s">
        <v>16</v>
      </c>
      <c r="D205" s="24">
        <v>10</v>
      </c>
      <c r="E205" s="35"/>
      <c r="F205" s="9">
        <f t="shared" si="14"/>
        <v>0</v>
      </c>
    </row>
    <row r="206" spans="1:8" ht="134.25" customHeight="1" x14ac:dyDescent="0.2">
      <c r="A206" s="23" t="s">
        <v>69</v>
      </c>
      <c r="B206" s="70" t="s">
        <v>100</v>
      </c>
      <c r="C206" s="23" t="s">
        <v>16</v>
      </c>
      <c r="D206" s="24">
        <v>4</v>
      </c>
      <c r="E206" s="5"/>
      <c r="F206" s="9">
        <f t="shared" si="14"/>
        <v>0</v>
      </c>
    </row>
    <row r="207" spans="1:8" ht="189" customHeight="1" x14ac:dyDescent="0.2">
      <c r="A207" s="23" t="s">
        <v>70</v>
      </c>
      <c r="B207" s="70" t="s">
        <v>101</v>
      </c>
      <c r="C207" s="23" t="s">
        <v>15</v>
      </c>
      <c r="D207" s="24">
        <v>2</v>
      </c>
      <c r="E207" s="5"/>
      <c r="F207" s="9">
        <f t="shared" si="14"/>
        <v>0</v>
      </c>
    </row>
    <row r="208" spans="1:8" ht="203.25" customHeight="1" x14ac:dyDescent="0.2">
      <c r="A208" s="23" t="s">
        <v>71</v>
      </c>
      <c r="B208" s="70" t="s">
        <v>102</v>
      </c>
      <c r="C208" s="23" t="s">
        <v>15</v>
      </c>
      <c r="D208" s="24">
        <v>2</v>
      </c>
      <c r="E208" s="5"/>
      <c r="F208" s="9">
        <f t="shared" si="14"/>
        <v>0</v>
      </c>
    </row>
    <row r="209" spans="1:13" ht="15.75" x14ac:dyDescent="0.25">
      <c r="A209" s="75" t="s">
        <v>14</v>
      </c>
      <c r="B209" s="76"/>
      <c r="C209" s="76"/>
      <c r="D209" s="76"/>
      <c r="E209" s="77"/>
      <c r="F209" s="25">
        <f>SUM(F203:F208)</f>
        <v>0</v>
      </c>
    </row>
    <row r="210" spans="1:13" ht="28.5" customHeight="1" x14ac:dyDescent="0.2">
      <c r="A210" s="94" t="s">
        <v>21</v>
      </c>
      <c r="B210" s="95"/>
      <c r="C210" s="95"/>
      <c r="D210" s="95"/>
      <c r="E210" s="96"/>
      <c r="F210" s="26">
        <f>F180+F187+F195+F198+F201+F209</f>
        <v>0</v>
      </c>
    </row>
    <row r="211" spans="1:13" x14ac:dyDescent="0.2">
      <c r="A211" s="79"/>
      <c r="B211" s="80"/>
      <c r="C211" s="80"/>
      <c r="D211" s="80"/>
      <c r="E211" s="80"/>
      <c r="F211" s="81"/>
    </row>
    <row r="212" spans="1:13" ht="23.25" customHeight="1" x14ac:dyDescent="0.2">
      <c r="A212" s="7" t="s">
        <v>0</v>
      </c>
      <c r="B212" s="56" t="s">
        <v>1</v>
      </c>
      <c r="C212" s="7" t="s">
        <v>2</v>
      </c>
      <c r="D212" s="7" t="s">
        <v>3</v>
      </c>
      <c r="E212" s="37" t="s">
        <v>5</v>
      </c>
      <c r="F212" s="25" t="s">
        <v>4</v>
      </c>
    </row>
    <row r="213" spans="1:13" s="12" customFormat="1" ht="27.75" customHeight="1" x14ac:dyDescent="0.2">
      <c r="A213" s="83" t="s">
        <v>106</v>
      </c>
      <c r="B213" s="84"/>
      <c r="C213" s="84"/>
      <c r="D213" s="84"/>
      <c r="E213" s="84"/>
      <c r="F213" s="85"/>
      <c r="M213" s="22"/>
    </row>
    <row r="214" spans="1:13" s="12" customFormat="1" ht="15.75" x14ac:dyDescent="0.2">
      <c r="A214" s="8" t="s">
        <v>6</v>
      </c>
      <c r="B214" s="57" t="s">
        <v>7</v>
      </c>
      <c r="C214" s="8"/>
      <c r="D214" s="8"/>
      <c r="E214" s="38"/>
      <c r="F214" s="44"/>
      <c r="M214" s="22"/>
    </row>
    <row r="215" spans="1:13" s="12" customFormat="1" ht="172.5" x14ac:dyDescent="0.2">
      <c r="A215" s="6" t="s">
        <v>8</v>
      </c>
      <c r="B215" s="58" t="s">
        <v>77</v>
      </c>
      <c r="C215" s="6" t="s">
        <v>15</v>
      </c>
      <c r="D215" s="6">
        <v>1</v>
      </c>
      <c r="E215" s="32"/>
      <c r="F215" s="3">
        <f t="shared" ref="F215:F226" si="15">E215*D215</f>
        <v>0</v>
      </c>
    </row>
    <row r="216" spans="1:13" s="12" customFormat="1" ht="108.75" x14ac:dyDescent="0.2">
      <c r="A216" s="6" t="s">
        <v>9</v>
      </c>
      <c r="B216" s="58" t="s">
        <v>78</v>
      </c>
      <c r="C216" s="6" t="s">
        <v>16</v>
      </c>
      <c r="D216" s="6">
        <v>6</v>
      </c>
      <c r="E216" s="32"/>
      <c r="F216" s="3">
        <f t="shared" si="15"/>
        <v>0</v>
      </c>
    </row>
    <row r="217" spans="1:13" s="12" customFormat="1" ht="150.75" customHeight="1" x14ac:dyDescent="0.2">
      <c r="A217" s="6" t="s">
        <v>39</v>
      </c>
      <c r="B217" s="58" t="s">
        <v>121</v>
      </c>
      <c r="C217" s="6" t="s">
        <v>17</v>
      </c>
      <c r="D217" s="6">
        <v>3.5</v>
      </c>
      <c r="E217" s="32"/>
      <c r="F217" s="3">
        <f t="shared" si="15"/>
        <v>0</v>
      </c>
    </row>
    <row r="218" spans="1:13" s="12" customFormat="1" ht="243.75" customHeight="1" x14ac:dyDescent="0.2">
      <c r="A218" s="6" t="s">
        <v>40</v>
      </c>
      <c r="B218" s="59" t="s">
        <v>124</v>
      </c>
      <c r="C218" s="6" t="s">
        <v>16</v>
      </c>
      <c r="D218" s="6">
        <v>2.5</v>
      </c>
      <c r="E218" s="2"/>
      <c r="F218" s="3">
        <f t="shared" si="15"/>
        <v>0</v>
      </c>
    </row>
    <row r="219" spans="1:13" s="12" customFormat="1" ht="150" customHeight="1" x14ac:dyDescent="0.2">
      <c r="A219" s="6" t="s">
        <v>41</v>
      </c>
      <c r="B219" s="59" t="s">
        <v>80</v>
      </c>
      <c r="C219" s="6" t="s">
        <v>16</v>
      </c>
      <c r="D219" s="6">
        <v>8</v>
      </c>
      <c r="E219" s="32"/>
      <c r="F219" s="3">
        <f t="shared" si="15"/>
        <v>0</v>
      </c>
    </row>
    <row r="220" spans="1:13" s="12" customFormat="1" ht="224.25" customHeight="1" x14ac:dyDescent="0.2">
      <c r="A220" s="6" t="s">
        <v>42</v>
      </c>
      <c r="B220" s="59" t="s">
        <v>81</v>
      </c>
      <c r="C220" s="6" t="s">
        <v>16</v>
      </c>
      <c r="D220" s="6">
        <v>11</v>
      </c>
      <c r="E220" s="2"/>
      <c r="F220" s="3">
        <f t="shared" si="15"/>
        <v>0</v>
      </c>
    </row>
    <row r="221" spans="1:13" s="12" customFormat="1" ht="294" customHeight="1" x14ac:dyDescent="0.2">
      <c r="A221" s="6" t="s">
        <v>43</v>
      </c>
      <c r="B221" s="60" t="s">
        <v>125</v>
      </c>
      <c r="C221" s="1" t="s">
        <v>16</v>
      </c>
      <c r="D221" s="1">
        <v>8.5</v>
      </c>
      <c r="E221" s="2"/>
      <c r="F221" s="3">
        <f t="shared" si="15"/>
        <v>0</v>
      </c>
    </row>
    <row r="222" spans="1:13" s="33" customFormat="1" ht="180.75" customHeight="1" x14ac:dyDescent="0.2">
      <c r="A222" s="6" t="s">
        <v>44</v>
      </c>
      <c r="B222" s="61" t="s">
        <v>82</v>
      </c>
      <c r="C222" s="34" t="s">
        <v>18</v>
      </c>
      <c r="D222" s="34">
        <v>175</v>
      </c>
      <c r="E222" s="35"/>
      <c r="F222" s="36">
        <f t="shared" si="15"/>
        <v>0</v>
      </c>
    </row>
    <row r="223" spans="1:13" s="12" customFormat="1" ht="298.5" customHeight="1" x14ac:dyDescent="0.2">
      <c r="A223" s="6" t="s">
        <v>45</v>
      </c>
      <c r="B223" s="62" t="s">
        <v>126</v>
      </c>
      <c r="C223" s="4" t="s">
        <v>18</v>
      </c>
      <c r="D223" s="4">
        <v>175</v>
      </c>
      <c r="E223" s="5"/>
      <c r="F223" s="9">
        <f t="shared" si="15"/>
        <v>0</v>
      </c>
    </row>
    <row r="224" spans="1:13" ht="335.25" customHeight="1" x14ac:dyDescent="0.2">
      <c r="A224" s="6" t="s">
        <v>46</v>
      </c>
      <c r="B224" s="63" t="s">
        <v>83</v>
      </c>
      <c r="C224" s="23" t="s">
        <v>19</v>
      </c>
      <c r="D224" s="24">
        <v>1</v>
      </c>
      <c r="E224" s="5"/>
      <c r="F224" s="9">
        <f t="shared" si="15"/>
        <v>0</v>
      </c>
    </row>
    <row r="225" spans="1:6" ht="190.5" customHeight="1" x14ac:dyDescent="0.2">
      <c r="A225" s="6" t="s">
        <v>47</v>
      </c>
      <c r="B225" s="64" t="s">
        <v>84</v>
      </c>
      <c r="C225" s="23" t="s">
        <v>19</v>
      </c>
      <c r="D225" s="24">
        <v>1</v>
      </c>
      <c r="E225" s="5"/>
      <c r="F225" s="9">
        <f t="shared" si="15"/>
        <v>0</v>
      </c>
    </row>
    <row r="226" spans="1:6" ht="189.75" customHeight="1" x14ac:dyDescent="0.2">
      <c r="A226" s="6" t="s">
        <v>48</v>
      </c>
      <c r="B226" s="64" t="s">
        <v>85</v>
      </c>
      <c r="C226" s="23" t="s">
        <v>20</v>
      </c>
      <c r="D226" s="24">
        <v>1</v>
      </c>
      <c r="E226" s="5"/>
      <c r="F226" s="9">
        <f t="shared" si="15"/>
        <v>0</v>
      </c>
    </row>
    <row r="227" spans="1:6" ht="201" customHeight="1" x14ac:dyDescent="0.2">
      <c r="A227" s="6" t="s">
        <v>49</v>
      </c>
      <c r="B227" s="64" t="s">
        <v>86</v>
      </c>
      <c r="C227" s="23" t="s">
        <v>20</v>
      </c>
      <c r="D227" s="24">
        <v>1</v>
      </c>
      <c r="E227" s="5"/>
      <c r="F227" s="9">
        <f>E227*D227</f>
        <v>0</v>
      </c>
    </row>
    <row r="228" spans="1:6" ht="184.5" x14ac:dyDescent="0.2">
      <c r="A228" s="6" t="s">
        <v>109</v>
      </c>
      <c r="B228" s="65" t="s">
        <v>111</v>
      </c>
      <c r="C228" s="23" t="s">
        <v>108</v>
      </c>
      <c r="D228" s="24">
        <v>1</v>
      </c>
      <c r="E228" s="53"/>
      <c r="F228" s="54">
        <f>E228*D228</f>
        <v>0</v>
      </c>
    </row>
    <row r="229" spans="1:6" ht="15.75" x14ac:dyDescent="0.25">
      <c r="A229" s="86" t="s">
        <v>14</v>
      </c>
      <c r="B229" s="87"/>
      <c r="C229" s="87"/>
      <c r="D229" s="87"/>
      <c r="E229" s="88"/>
      <c r="F229" s="25">
        <f>SUM(F215:F228)</f>
        <v>0</v>
      </c>
    </row>
    <row r="230" spans="1:6" ht="15.75" x14ac:dyDescent="0.25">
      <c r="A230" s="10" t="s">
        <v>10</v>
      </c>
      <c r="B230" s="66" t="s">
        <v>11</v>
      </c>
      <c r="C230" s="13"/>
      <c r="D230" s="14"/>
      <c r="E230" s="39"/>
      <c r="F230" s="45"/>
    </row>
    <row r="231" spans="1:6" ht="163.5" customHeight="1" x14ac:dyDescent="0.2">
      <c r="A231" s="23" t="s">
        <v>50</v>
      </c>
      <c r="B231" s="64" t="s">
        <v>127</v>
      </c>
      <c r="C231" s="23" t="s">
        <v>0</v>
      </c>
      <c r="D231" s="24">
        <v>1</v>
      </c>
      <c r="E231" s="5"/>
      <c r="F231" s="9">
        <f t="shared" ref="F231:F235" si="16">E231*D231</f>
        <v>0</v>
      </c>
    </row>
    <row r="232" spans="1:6" ht="233.25" customHeight="1" x14ac:dyDescent="0.2">
      <c r="A232" s="23" t="s">
        <v>130</v>
      </c>
      <c r="B232" s="64" t="s">
        <v>128</v>
      </c>
      <c r="C232" s="23" t="s">
        <v>65</v>
      </c>
      <c r="D232" s="24">
        <v>50</v>
      </c>
      <c r="E232" s="5"/>
      <c r="F232" s="9">
        <f t="shared" si="16"/>
        <v>0</v>
      </c>
    </row>
    <row r="233" spans="1:6" ht="172.5" customHeight="1" x14ac:dyDescent="0.2">
      <c r="A233" s="23" t="s">
        <v>51</v>
      </c>
      <c r="B233" s="64" t="s">
        <v>129</v>
      </c>
      <c r="C233" s="23" t="s">
        <v>0</v>
      </c>
      <c r="D233" s="24">
        <v>1</v>
      </c>
      <c r="E233" s="5"/>
      <c r="F233" s="9">
        <f t="shared" si="16"/>
        <v>0</v>
      </c>
    </row>
    <row r="234" spans="1:6" ht="141.75" customHeight="1" x14ac:dyDescent="0.2">
      <c r="A234" s="23" t="s">
        <v>52</v>
      </c>
      <c r="B234" s="64" t="s">
        <v>88</v>
      </c>
      <c r="C234" s="23" t="s">
        <v>0</v>
      </c>
      <c r="D234" s="24">
        <v>2</v>
      </c>
      <c r="E234" s="5"/>
      <c r="F234" s="9">
        <f t="shared" si="16"/>
        <v>0</v>
      </c>
    </row>
    <row r="235" spans="1:6" ht="189" customHeight="1" x14ac:dyDescent="0.2">
      <c r="A235" s="23" t="s">
        <v>53</v>
      </c>
      <c r="B235" s="64" t="s">
        <v>89</v>
      </c>
      <c r="C235" s="23" t="s">
        <v>0</v>
      </c>
      <c r="D235" s="24">
        <v>8</v>
      </c>
      <c r="E235" s="5"/>
      <c r="F235" s="9">
        <f t="shared" si="16"/>
        <v>0</v>
      </c>
    </row>
    <row r="236" spans="1:6" ht="15.75" x14ac:dyDescent="0.25">
      <c r="A236" s="17"/>
      <c r="B236" s="75" t="s">
        <v>63</v>
      </c>
      <c r="C236" s="89"/>
      <c r="D236" s="89"/>
      <c r="E236" s="90"/>
      <c r="F236" s="25">
        <f>SUM(F231:F235)</f>
        <v>0</v>
      </c>
    </row>
    <row r="237" spans="1:6" ht="15.75" x14ac:dyDescent="0.25">
      <c r="A237" s="28" t="s">
        <v>31</v>
      </c>
      <c r="B237" s="67" t="s">
        <v>12</v>
      </c>
      <c r="C237" s="18"/>
      <c r="D237" s="19"/>
      <c r="E237" s="40"/>
      <c r="F237" s="46"/>
    </row>
    <row r="238" spans="1:6" ht="210.75" customHeight="1" x14ac:dyDescent="0.2">
      <c r="A238" s="23" t="s">
        <v>55</v>
      </c>
      <c r="B238" s="63" t="s">
        <v>90</v>
      </c>
      <c r="C238" s="23" t="s">
        <v>16</v>
      </c>
      <c r="D238" s="24">
        <v>8</v>
      </c>
      <c r="E238" s="5"/>
      <c r="F238" s="9">
        <f t="shared" ref="F238:F243" si="17">E238*D238</f>
        <v>0</v>
      </c>
    </row>
    <row r="239" spans="1:6" ht="180" customHeight="1" x14ac:dyDescent="0.2">
      <c r="A239" s="23" t="s">
        <v>56</v>
      </c>
      <c r="B239" s="68" t="s">
        <v>91</v>
      </c>
      <c r="C239" s="23" t="s">
        <v>16</v>
      </c>
      <c r="D239" s="24">
        <v>8</v>
      </c>
      <c r="E239" s="35"/>
      <c r="F239" s="9">
        <f t="shared" si="17"/>
        <v>0</v>
      </c>
    </row>
    <row r="240" spans="1:6" ht="222.75" customHeight="1" x14ac:dyDescent="0.2">
      <c r="A240" s="23" t="s">
        <v>57</v>
      </c>
      <c r="B240" s="68" t="s">
        <v>92</v>
      </c>
      <c r="C240" s="23" t="s">
        <v>16</v>
      </c>
      <c r="D240" s="24">
        <v>13.5</v>
      </c>
      <c r="E240" s="5"/>
      <c r="F240" s="9">
        <f t="shared" si="17"/>
        <v>0</v>
      </c>
    </row>
    <row r="241" spans="1:8" ht="162.75" customHeight="1" x14ac:dyDescent="0.2">
      <c r="A241" s="23" t="s">
        <v>58</v>
      </c>
      <c r="B241" s="68" t="s">
        <v>93</v>
      </c>
      <c r="C241" s="23" t="s">
        <v>18</v>
      </c>
      <c r="D241" s="24">
        <v>80</v>
      </c>
      <c r="E241" s="5"/>
      <c r="F241" s="9">
        <f t="shared" si="17"/>
        <v>0</v>
      </c>
    </row>
    <row r="242" spans="1:8" ht="243.75" customHeight="1" x14ac:dyDescent="0.2">
      <c r="A242" s="23" t="s">
        <v>59</v>
      </c>
      <c r="B242" s="68" t="s">
        <v>94</v>
      </c>
      <c r="C242" s="23" t="s">
        <v>18</v>
      </c>
      <c r="D242" s="24">
        <v>80</v>
      </c>
      <c r="E242" s="5"/>
      <c r="F242" s="9">
        <f t="shared" si="17"/>
        <v>0</v>
      </c>
    </row>
    <row r="243" spans="1:8" ht="333.75" customHeight="1" x14ac:dyDescent="0.2">
      <c r="A243" s="23" t="s">
        <v>60</v>
      </c>
      <c r="B243" s="68" t="s">
        <v>95</v>
      </c>
      <c r="C243" s="23" t="s">
        <v>0</v>
      </c>
      <c r="D243" s="24">
        <v>1</v>
      </c>
      <c r="E243" s="35"/>
      <c r="F243" s="9">
        <f t="shared" si="17"/>
        <v>0</v>
      </c>
    </row>
    <row r="244" spans="1:8" ht="15.75" x14ac:dyDescent="0.2">
      <c r="A244" s="91" t="s">
        <v>14</v>
      </c>
      <c r="B244" s="92"/>
      <c r="C244" s="92"/>
      <c r="D244" s="92"/>
      <c r="E244" s="93"/>
      <c r="F244" s="25">
        <f>SUM(F238:F243)</f>
        <v>0</v>
      </c>
    </row>
    <row r="245" spans="1:8" ht="15.75" x14ac:dyDescent="0.25">
      <c r="A245" s="28" t="s">
        <v>61</v>
      </c>
      <c r="B245" s="67" t="s">
        <v>13</v>
      </c>
      <c r="C245" s="18"/>
      <c r="D245" s="19"/>
      <c r="E245" s="40"/>
      <c r="F245" s="46"/>
    </row>
    <row r="246" spans="1:8" ht="157.5" customHeight="1" x14ac:dyDescent="0.2">
      <c r="A246" s="23" t="s">
        <v>72</v>
      </c>
      <c r="B246" s="64" t="s">
        <v>97</v>
      </c>
      <c r="C246" s="23" t="s">
        <v>0</v>
      </c>
      <c r="D246" s="24">
        <v>1</v>
      </c>
      <c r="E246" s="35"/>
      <c r="F246" s="9">
        <f>E246*D246</f>
        <v>0</v>
      </c>
    </row>
    <row r="247" spans="1:8" ht="157.5" customHeight="1" x14ac:dyDescent="0.2">
      <c r="A247" s="49" t="s">
        <v>73</v>
      </c>
      <c r="B247" s="64" t="s">
        <v>112</v>
      </c>
      <c r="C247" s="23" t="s">
        <v>65</v>
      </c>
      <c r="D247" s="24">
        <v>66</v>
      </c>
      <c r="E247" s="35"/>
      <c r="F247" s="9">
        <f>E247*D247</f>
        <v>0</v>
      </c>
    </row>
    <row r="248" spans="1:8" ht="169.5" customHeight="1" x14ac:dyDescent="0.2">
      <c r="A248" s="23" t="s">
        <v>74</v>
      </c>
      <c r="B248" s="64" t="s">
        <v>98</v>
      </c>
      <c r="C248" s="23" t="s">
        <v>65</v>
      </c>
      <c r="D248" s="24">
        <v>70</v>
      </c>
      <c r="E248" s="5"/>
      <c r="F248" s="9">
        <f>E248*D248</f>
        <v>0</v>
      </c>
    </row>
    <row r="249" spans="1:8" ht="15.75" x14ac:dyDescent="0.25">
      <c r="A249" s="75" t="s">
        <v>14</v>
      </c>
      <c r="B249" s="76"/>
      <c r="C249" s="76"/>
      <c r="D249" s="76"/>
      <c r="E249" s="77"/>
      <c r="F249" s="25">
        <f>SUM(F246:F248)</f>
        <v>0</v>
      </c>
    </row>
    <row r="250" spans="1:8" ht="15.75" x14ac:dyDescent="0.25">
      <c r="A250" s="28" t="s">
        <v>62</v>
      </c>
      <c r="B250" s="29" t="s">
        <v>64</v>
      </c>
      <c r="C250" s="29"/>
      <c r="D250" s="29"/>
      <c r="E250" s="41"/>
      <c r="F250" s="30"/>
    </row>
    <row r="251" spans="1:8" ht="313.5" customHeight="1" x14ac:dyDescent="0.25">
      <c r="A251" s="31"/>
      <c r="B251" s="59" t="s">
        <v>99</v>
      </c>
      <c r="C251" s="6" t="s">
        <v>0</v>
      </c>
      <c r="D251" s="6">
        <v>1</v>
      </c>
      <c r="E251" s="5"/>
      <c r="F251" s="9">
        <f>E251*D251</f>
        <v>0</v>
      </c>
      <c r="H251" s="15"/>
    </row>
    <row r="252" spans="1:8" ht="15.75" x14ac:dyDescent="0.25">
      <c r="A252" s="75" t="s">
        <v>14</v>
      </c>
      <c r="B252" s="76"/>
      <c r="C252" s="76"/>
      <c r="D252" s="76"/>
      <c r="E252" s="77"/>
      <c r="F252" s="25">
        <f>SUM(F251)</f>
        <v>0</v>
      </c>
    </row>
    <row r="253" spans="1:8" ht="15.75" x14ac:dyDescent="0.25">
      <c r="A253" s="10" t="s">
        <v>34</v>
      </c>
      <c r="B253" s="69" t="s">
        <v>75</v>
      </c>
      <c r="C253" s="20"/>
      <c r="D253" s="21"/>
      <c r="E253" s="42"/>
      <c r="F253" s="47"/>
    </row>
    <row r="254" spans="1:8" ht="242.25" customHeight="1" x14ac:dyDescent="0.25">
      <c r="A254" s="23" t="s">
        <v>66</v>
      </c>
      <c r="B254" s="70" t="s">
        <v>133</v>
      </c>
      <c r="C254" s="6" t="s">
        <v>16</v>
      </c>
      <c r="D254" s="6">
        <v>240</v>
      </c>
      <c r="E254" s="35"/>
      <c r="F254" s="9">
        <f t="shared" ref="F254:F259" si="18">E254*D254</f>
        <v>0</v>
      </c>
    </row>
    <row r="255" spans="1:8" ht="333" customHeight="1" x14ac:dyDescent="0.2">
      <c r="A255" s="23" t="s">
        <v>67</v>
      </c>
      <c r="B255" s="70" t="s">
        <v>136</v>
      </c>
      <c r="C255" s="23" t="s">
        <v>65</v>
      </c>
      <c r="D255" s="24">
        <v>500</v>
      </c>
      <c r="E255" s="35"/>
      <c r="F255" s="9">
        <f t="shared" si="18"/>
        <v>0</v>
      </c>
    </row>
    <row r="256" spans="1:8" ht="139.5" customHeight="1" x14ac:dyDescent="0.2">
      <c r="A256" s="23" t="s">
        <v>68</v>
      </c>
      <c r="B256" s="70" t="s">
        <v>113</v>
      </c>
      <c r="C256" s="23" t="s">
        <v>16</v>
      </c>
      <c r="D256" s="24">
        <v>10</v>
      </c>
      <c r="E256" s="35"/>
      <c r="F256" s="9">
        <f t="shared" si="18"/>
        <v>0</v>
      </c>
    </row>
    <row r="257" spans="1:6" ht="144" customHeight="1" x14ac:dyDescent="0.2">
      <c r="A257" s="23" t="s">
        <v>69</v>
      </c>
      <c r="B257" s="70" t="s">
        <v>100</v>
      </c>
      <c r="C257" s="23" t="s">
        <v>16</v>
      </c>
      <c r="D257" s="24">
        <v>4</v>
      </c>
      <c r="E257" s="5"/>
      <c r="F257" s="9">
        <f t="shared" si="18"/>
        <v>0</v>
      </c>
    </row>
    <row r="258" spans="1:6" ht="198" customHeight="1" x14ac:dyDescent="0.2">
      <c r="A258" s="23" t="s">
        <v>70</v>
      </c>
      <c r="B258" s="70" t="s">
        <v>101</v>
      </c>
      <c r="C258" s="23" t="s">
        <v>15</v>
      </c>
      <c r="D258" s="24">
        <v>2</v>
      </c>
      <c r="E258" s="5"/>
      <c r="F258" s="9">
        <f t="shared" si="18"/>
        <v>0</v>
      </c>
    </row>
    <row r="259" spans="1:6" ht="189" customHeight="1" x14ac:dyDescent="0.2">
      <c r="A259" s="23" t="s">
        <v>71</v>
      </c>
      <c r="B259" s="70" t="s">
        <v>102</v>
      </c>
      <c r="C259" s="23" t="s">
        <v>15</v>
      </c>
      <c r="D259" s="24">
        <v>2</v>
      </c>
      <c r="E259" s="5"/>
      <c r="F259" s="9">
        <f t="shared" si="18"/>
        <v>0</v>
      </c>
    </row>
    <row r="260" spans="1:6" ht="15.75" x14ac:dyDescent="0.25">
      <c r="A260" s="75" t="s">
        <v>14</v>
      </c>
      <c r="B260" s="76"/>
      <c r="C260" s="76"/>
      <c r="D260" s="76"/>
      <c r="E260" s="77"/>
      <c r="F260" s="25">
        <f>SUM(F254:F259)</f>
        <v>0</v>
      </c>
    </row>
    <row r="261" spans="1:6" ht="28.5" customHeight="1" x14ac:dyDescent="0.2">
      <c r="A261" s="78" t="s">
        <v>21</v>
      </c>
      <c r="B261" s="78"/>
      <c r="C261" s="78"/>
      <c r="D261" s="78"/>
      <c r="E261" s="78"/>
      <c r="F261" s="52">
        <f>F229+F236+F244+F249+F252+F260</f>
        <v>0</v>
      </c>
    </row>
    <row r="262" spans="1:6" x14ac:dyDescent="0.2">
      <c r="A262" s="80"/>
      <c r="B262" s="80"/>
      <c r="C262" s="80"/>
      <c r="D262" s="80"/>
      <c r="E262" s="80"/>
      <c r="F262" s="80"/>
    </row>
    <row r="263" spans="1:6" ht="135.75" customHeight="1" x14ac:dyDescent="0.2">
      <c r="A263" s="82" t="s">
        <v>110</v>
      </c>
      <c r="B263" s="82"/>
      <c r="C263" s="82"/>
      <c r="D263" s="82"/>
      <c r="E263" s="82"/>
      <c r="F263" s="55">
        <f>F58+F110+F161+F210+F261</f>
        <v>0</v>
      </c>
    </row>
  </sheetData>
  <mergeCells count="59">
    <mergeCell ref="A59:F59"/>
    <mergeCell ref="A1:F1"/>
    <mergeCell ref="A2:F2"/>
    <mergeCell ref="A31:E31"/>
    <mergeCell ref="B38:E38"/>
    <mergeCell ref="A43:E43"/>
    <mergeCell ref="B5:F5"/>
    <mergeCell ref="B6:F6"/>
    <mergeCell ref="B7:F7"/>
    <mergeCell ref="A3:F3"/>
    <mergeCell ref="B8:F8"/>
    <mergeCell ref="B9:F9"/>
    <mergeCell ref="A13:F13"/>
    <mergeCell ref="B11:F11"/>
    <mergeCell ref="A15:F15"/>
    <mergeCell ref="B12:F12"/>
    <mergeCell ref="A4:F4"/>
    <mergeCell ref="A57:E57"/>
    <mergeCell ref="A58:E58"/>
    <mergeCell ref="A46:E46"/>
    <mergeCell ref="A49:E49"/>
    <mergeCell ref="B10:F10"/>
    <mergeCell ref="A61:F61"/>
    <mergeCell ref="A77:E77"/>
    <mergeCell ref="B85:E85"/>
    <mergeCell ref="A93:E93"/>
    <mergeCell ref="A98:E98"/>
    <mergeCell ref="A101:E101"/>
    <mergeCell ref="A109:E109"/>
    <mergeCell ref="A110:E110"/>
    <mergeCell ref="A111:F111"/>
    <mergeCell ref="A113:F113"/>
    <mergeCell ref="A129:E129"/>
    <mergeCell ref="B137:E137"/>
    <mergeCell ref="A145:E145"/>
    <mergeCell ref="A149:E149"/>
    <mergeCell ref="A152:E152"/>
    <mergeCell ref="A160:E160"/>
    <mergeCell ref="A161:E161"/>
    <mergeCell ref="A164:F164"/>
    <mergeCell ref="A180:E180"/>
    <mergeCell ref="B187:E187"/>
    <mergeCell ref="A162:F162"/>
    <mergeCell ref="A195:E195"/>
    <mergeCell ref="A198:E198"/>
    <mergeCell ref="A201:E201"/>
    <mergeCell ref="A209:E209"/>
    <mergeCell ref="A210:E210"/>
    <mergeCell ref="A252:E252"/>
    <mergeCell ref="A260:E260"/>
    <mergeCell ref="A261:E261"/>
    <mergeCell ref="A211:F211"/>
    <mergeCell ref="A263:E263"/>
    <mergeCell ref="A262:F262"/>
    <mergeCell ref="A213:F213"/>
    <mergeCell ref="A229:E229"/>
    <mergeCell ref="B236:E236"/>
    <mergeCell ref="A244:E244"/>
    <mergeCell ref="A249:E249"/>
  </mergeCells>
  <printOptions horizontalCentered="1" verticalCentered="1"/>
  <pageMargins left="0" right="0" top="0" bottom="0" header="0" footer="0"/>
  <pageSetup paperSize="9" scale="45" fitToHeight="0" pageOrder="overThenDown" orientation="portrait" r:id="rId1"/>
  <headerFooter alignWithMargins="0">
    <oddFooter xml:space="preserve">&amp;L
</oddFooter>
  </headerFooter>
  <rowBreaks count="1" manualBreakCount="1">
    <brk id="20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31:B132"/>
  <sheetViews>
    <sheetView showWhiteSpace="0" topLeftCell="A114" zoomScale="85" zoomScaleNormal="85" zoomScalePageLayoutView="40" workbookViewId="0">
      <selection activeCell="B138" sqref="B138"/>
    </sheetView>
  </sheetViews>
  <sheetFormatPr defaultRowHeight="12.75" x14ac:dyDescent="0.2"/>
  <cols>
    <col min="2" max="2" width="225" bestFit="1" customWidth="1"/>
  </cols>
  <sheetData>
    <row r="131" spans="2:2" ht="13.5" thickBot="1" x14ac:dyDescent="0.25"/>
    <row r="132" spans="2:2" ht="90.75" thickBot="1" x14ac:dyDescent="1.2">
      <c r="B132" s="72" t="s">
        <v>137</v>
      </c>
    </row>
  </sheetData>
  <printOptions horizontalCentered="1" verticalCentered="1"/>
  <pageMargins left="0" right="0" top="0" bottom="0"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Boreholes - Sinjar </vt:lpstr>
      <vt:lpstr>Drawings</vt:lpstr>
      <vt:lpstr>'Boreholes - Sinjar '!Print_Area</vt:lpstr>
      <vt:lpstr>Drawings!Print_Area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Nipeal</dc:creator>
  <cp:lastModifiedBy>Aws Mahmood</cp:lastModifiedBy>
  <cp:lastPrinted>2019-11-06T10:27:04Z</cp:lastPrinted>
  <dcterms:created xsi:type="dcterms:W3CDTF">1999-08-21T02:36:46Z</dcterms:created>
  <dcterms:modified xsi:type="dcterms:W3CDTF">2019-11-18T12:09:18Z</dcterms:modified>
</cp:coreProperties>
</file>