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defaultThemeVersion="124226"/>
  <bookViews>
    <workbookView xWindow="0" yWindow="0" windowWidth="13395" windowHeight="4950"/>
  </bookViews>
  <sheets>
    <sheet name="BOQs" sheetId="2" r:id="rId1"/>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1" i="2" l="1"/>
  <c r="F100" i="2"/>
  <c r="F99" i="2"/>
  <c r="F98" i="2"/>
  <c r="F97" i="2"/>
  <c r="F96" i="2"/>
  <c r="F95" i="2"/>
  <c r="F48" i="2"/>
  <c r="F47" i="2"/>
  <c r="F46" i="2"/>
  <c r="F45" i="2"/>
  <c r="F44" i="2"/>
  <c r="F43" i="2"/>
  <c r="F42" i="2"/>
  <c r="F41" i="2"/>
  <c r="F58" i="2"/>
  <c r="F57" i="2"/>
  <c r="F56" i="2"/>
  <c r="F55" i="2"/>
  <c r="F54" i="2"/>
  <c r="F53" i="2"/>
  <c r="F52" i="2"/>
  <c r="F40" i="2"/>
  <c r="F39" i="2"/>
  <c r="F38" i="2"/>
  <c r="F37" i="2"/>
  <c r="F36" i="2"/>
  <c r="F35" i="2"/>
  <c r="F31" i="2"/>
  <c r="F30" i="2"/>
  <c r="F29" i="2"/>
  <c r="F28" i="2"/>
  <c r="F27" i="2"/>
  <c r="F26" i="2"/>
  <c r="F25" i="2"/>
  <c r="F24" i="2"/>
  <c r="F23" i="2"/>
  <c r="F22" i="2"/>
  <c r="F21" i="2"/>
  <c r="F20" i="2"/>
  <c r="F19" i="2"/>
  <c r="F18" i="2"/>
  <c r="F17" i="2"/>
  <c r="F16" i="2"/>
  <c r="F15" i="2"/>
  <c r="F14" i="2"/>
  <c r="F13" i="2"/>
  <c r="C49" i="2" l="1"/>
  <c r="C32" i="2"/>
  <c r="C59" i="2"/>
  <c r="C61" i="2" l="1"/>
  <c r="C118" i="2" s="1"/>
  <c r="F111" i="2" l="1"/>
  <c r="F110" i="2"/>
  <c r="F109" i="2"/>
  <c r="F108" i="2"/>
  <c r="F107" i="2"/>
  <c r="F106" i="2"/>
  <c r="F105" i="2"/>
  <c r="F94" i="2"/>
  <c r="F93" i="2"/>
  <c r="F92" i="2"/>
  <c r="F91" i="2"/>
  <c r="F90" i="2"/>
  <c r="F89" i="2"/>
  <c r="F88" i="2"/>
  <c r="F84" i="2"/>
  <c r="F83" i="2"/>
  <c r="F82" i="2"/>
  <c r="F81" i="2"/>
  <c r="F80" i="2"/>
  <c r="F79" i="2"/>
  <c r="F78" i="2"/>
  <c r="F77" i="2"/>
  <c r="F76" i="2"/>
  <c r="F75" i="2"/>
  <c r="F74" i="2"/>
  <c r="F73" i="2"/>
  <c r="F72" i="2"/>
  <c r="F71" i="2"/>
  <c r="F70" i="2"/>
  <c r="F69" i="2"/>
  <c r="F68" i="2"/>
  <c r="F67" i="2"/>
  <c r="F66" i="2"/>
  <c r="C102" i="2" l="1"/>
  <c r="C112" i="2"/>
  <c r="C85" i="2"/>
  <c r="C114" i="2" s="1"/>
  <c r="C119" i="2" l="1"/>
  <c r="C120" i="2" s="1"/>
</calcChain>
</file>

<file path=xl/sharedStrings.xml><?xml version="1.0" encoding="utf-8"?>
<sst xmlns="http://schemas.openxmlformats.org/spreadsheetml/2006/main" count="223" uniqueCount="87">
  <si>
    <t>GPS:</t>
  </si>
  <si>
    <t>ITEM NO.</t>
  </si>
  <si>
    <t>DESCRIPTION</t>
  </si>
  <si>
    <t xml:space="preserve"> UNIT</t>
  </si>
  <si>
    <t>QUANTITIY</t>
  </si>
  <si>
    <t>UNIT PRICE (USD)</t>
  </si>
  <si>
    <t>AMOUNT (USD)</t>
  </si>
  <si>
    <t>Firstly</t>
  </si>
  <si>
    <t xml:space="preserve">Civil works
</t>
  </si>
  <si>
    <r>
      <t>M</t>
    </r>
    <r>
      <rPr>
        <vertAlign val="superscript"/>
        <sz val="11"/>
        <rFont val="Arial"/>
        <family val="2"/>
      </rPr>
      <t>2</t>
    </r>
  </si>
  <si>
    <t>PC.</t>
  </si>
  <si>
    <t>Provide materials and construction of ramps for students with disabled and the locations of ramps will be limited by the supervisor Engineer,the work includes excavation works, casting with concrete, building with solid concrete blocks with Cement Plastering with cement sand mortar 1:3 three layers and thickness 2.5cm and painting by least 3 coats of emulsion paint for sides wall of ramps.and according to instructions of supervisor Engineer .</t>
  </si>
  <si>
    <r>
      <t>M</t>
    </r>
    <r>
      <rPr>
        <vertAlign val="superscript"/>
        <sz val="11"/>
        <rFont val="Arial"/>
        <family val="2"/>
      </rPr>
      <t>3</t>
    </r>
  </si>
  <si>
    <t>Totat sum of Civil works (Number) in (USD)</t>
  </si>
  <si>
    <t>Totat sum of Civil works (Writing) in (USD)</t>
  </si>
  <si>
    <t>Sanitary works</t>
  </si>
  <si>
    <t>Supply and install of chrome water taps turkish manufactured good quality (type of Al-Etemad  or equivalent) and according to instructions of the Site Engineer.</t>
  </si>
  <si>
    <t>Totat sum of Sanitary works (Number) in (USD)</t>
  </si>
  <si>
    <t>Totat sum of Sanitary works (Writing) in (USD)</t>
  </si>
  <si>
    <t>Third</t>
  </si>
  <si>
    <t>Electrical works</t>
  </si>
  <si>
    <t>Totat sum of Electrical works (Number) in (USD)</t>
  </si>
  <si>
    <t>Totat sum of Electrical works (Writing) in (USD)</t>
  </si>
  <si>
    <t>Totat sum of Renovation works (Number) in (USD)</t>
  </si>
  <si>
    <t>Totat sum of Renovation works (Writing) in (USD)</t>
  </si>
  <si>
    <t>M. L.</t>
  </si>
  <si>
    <t>Supply materials and installation of PVC plastic doors supported by iron with good quality and with dimensions (2*0.9)m for the sanitary units with frame and Klon of the finest types and the price includes good implementation to ceramics using screws and fishers and as directed by the supervisor engineer</t>
  </si>
  <si>
    <t>Supply and install of iron rainwater drainage pipes in the size of 4 inches with the installation in the walls using iron fixing tools and all accessories with oil painting</t>
  </si>
  <si>
    <t>Supply of materials and construction of manholes in dimensions (40 * 40) centimeters. The price includes drilling and casting of the floor and building blocks and laying of iron covers and as directed by the supervisor engineer.</t>
  </si>
  <si>
    <t>Provide Material and  installation of the base of a  spot light  circle shaped (BG) from best origin, type (LED) with all necessary work required by using wire (2*1.5) mm and according to the instruction of the supervisor Engineer. each two base connecting with single way lighting switch type (FTM).</t>
  </si>
  <si>
    <t>Supply materials and installation of glass Waterproof bases type (LED) with lamp (20 Watt) Economical with electrical installation, supplying, install, test and commissioning Switch on-off type ( two and three) with all other things required  good quality.
 using wire (2 × 2.5)  mm²  laid through PVC conduit pipe with all requirements and necessary work</t>
  </si>
  <si>
    <t>Supply materials and install ventilation fan fixed on glass with all requirements size 6 inch (Shami type or equivalent)  with wiring (2*2.5) mm. each two fans connecting with  switch type (ALFA) Saudi origin.</t>
  </si>
  <si>
    <t xml:space="preserve">Supply materials and install  electrical heater 70 Liter capacity with best quality, with complete set connecting all fittings and galvanized pipe (3/4") and using PVC insulated copper cable (2x4mm² ) with 45A switch with all other necessary things required and according to the instruction of the supervisor Engineer. </t>
  </si>
  <si>
    <t xml:space="preserve">Supplying, installing, testing and commissioning of  PVC insulated copper cable (2*6) mm. for connecting the main distribution board to SDB for sanitary units. The price includes all accessories to complete works as required with best quality. </t>
  </si>
  <si>
    <t>Supplying, Installing, testing and commissioning of steel sub distrbution board 6 ways includes 4 circuit breaker type hundai with main circuit breaker two pole (63 Amps), with best quality.The price includes all accessories to complete works according to the instruction of the supervisor engineer.</t>
  </si>
  <si>
    <t xml:space="preserve">Summary </t>
  </si>
  <si>
    <t>SN.</t>
  </si>
  <si>
    <t xml:space="preserve">Name of School </t>
  </si>
  <si>
    <t>General Notes:</t>
  </si>
  <si>
    <t>A. All works shall be carried out in accordance with the general conditions of civil engineering works,The Contractor shall comply with all the required laboratory tests, ensue the good curing by water for the related items and submit the samples of the required materials for approval prior to using.</t>
  </si>
  <si>
    <t>B. The contractor or the company who is assigned for the project shall undertake to repair all damages resulting from their work at the site and return the site to it is original situation.Cleaning the site at the end of work and lifting all the debris caused by the implementation of the project</t>
  </si>
  <si>
    <t xml:space="preserve">Secondly
</t>
  </si>
  <si>
    <t>G. All electrical works must be within the specifications and technical sepefication  with the connection and examination and the contractor shall submit samples of the materials below to the electrical engineer before they are installed, provided that the materials used are of original and of the best quality. The executing company shall ensure the safety of the origin and all the tests required by the electrical engineer if necessary. Therefore, all paragraphs below shall be as directed by the Supervisor Engineer.</t>
  </si>
  <si>
    <t xml:space="preserve"> F. Don't use  old mosaic tiles or old concrete Block and do not lift the old materials from the site (doors, windows, wash basin --etc.) ,these materials are in the hands of the school administration.</t>
  </si>
  <si>
    <t xml:space="preserve">C. All works shall be implemtated according to the drawings and BOQs and shall be subjected to the general conditions of contracting and civil engineering works. </t>
  </si>
  <si>
    <t>D. The work is subjected to technical engineering measurements and according to the reality of the works done at site,  the mixing ratio for the concrete works shall be C (1:2:4) for all the paragraphs of the concrete works,In addition to documenting the stages of works</t>
  </si>
  <si>
    <t xml:space="preserve">Supply and install new ceramic wash basin approximately 45x60cm in size complete with all necessary fittings and water supply pipe ,valve 30mm traps &amp; chromium turkish  mixerand will be  selected by the Supervisor Engineer. </t>
  </si>
  <si>
    <t>Supply and installation new cylindrical storage water tank size 1.3 M3 the tank shall be made galvanized sheets gauge (18/1 ") with complete with float valve,drain,control valve and pipe of the ascending and descending with steel base which painting by anti rust two layer and three layers of oil paint with all the required work and according to instructions of the Site Engineer.</t>
  </si>
  <si>
    <t>Supply materials to build the wall under the ground (Takeeb) of solid blocks to the wall foundations. Plastering the walls (Takeeb) in both sides and according to the attached drawings.</t>
  </si>
  <si>
    <t>Supply materials and fill of floors with clean graded subbase; free of organic materials. Layers should not be more than 15 centimeter and has good water spraying and compact to the desired level</t>
  </si>
  <si>
    <t>Supply materials and casting the outer edge around the building in width 1 meter with work expansion joints every 4 meters and fill in cement and sand at a ratio of (1:5). the price includes excavation to the required level and cast the outer edge of the standard concrete; 20 cm thickness and 30 cm in width and The construction of the block is 20 cm width, and according to the direction of the supervising engineer.</t>
  </si>
  <si>
    <t>Supply materials and construction of walls to the concrete ties (from the level of the tiles surface) with 2.6 meters high for external walls using the solid block with dimensions (15 * 20 * 40) cm with cement and sand mortar at a ratio of 1 to 3 and with height of 2.6 meters for internal wall in blocks (15 * 20 * 40) cm with continuous water spraying</t>
  </si>
  <si>
    <t>Supply materials and casting reinforced concrete with 1:2:4  ties and beams with width 20 cm height of 30 cm above all walls and windows (cast with the ceiling at once) with the work of lintels over the openings of the doors and the sections of sanitary units with width of 20 cm and the thickness of 20 cm and according to the drawings.</t>
  </si>
  <si>
    <t>Supply materials and the casting of reinforced concrete in a ratio (1:2:4) for roofs with a thickness of 15 cm and according to the reinforcement drawings and using the mixer machine and the wooden molds should be good and clean. the wood molding removing should be after 12 days from the date of casting, and make of sand squires on the surface and fill with water until the removing of the wooden mold.Taking into account the leveling towards gutters.</t>
  </si>
  <si>
    <t>Supply materials, cement plastering with ratio of 1:3 for external walls, ceilings and columns after washing the walls well from the soil and use the first layer (sherbet) by  a ratio 1:1 in all the walls and using the rulers so that the surfaces are level and free of the ripples and should the angle is right angles list. Continuous water spray for 5 days</t>
  </si>
  <si>
    <t>Supply materials and Installation to internal walls by ceramic in dimensions 30*60 cm, good quality to the level of ceilings and according to the direction of the supervisor engineer.</t>
  </si>
  <si>
    <t>supply materials and installation of plastic windows supported by iron bars with good quality according to the dimensions shown in the accompanying scheme and the price includes the installation of glass with 4 millimeters thickness. Good installation using screw and fashir   (1- 0.5*0.5,,,2- 2*0.5).</t>
  </si>
  <si>
    <t>Supply materials to install iron doors buckle (1 * 2.4) m bar #1 one square every (15 *15) cm The price includes iron frame section thickness of 2 mm with good quality of the kelon and locks and dye with stainless material before installation and then the dye of good quality oil painting and as directed by the supervisor engineer.</t>
  </si>
  <si>
    <t>Supply materials and the installation of secondary ceilings plastic type with the rail of the finest originators and according to the colors determined by the supervisor and implemented a low of 20 centimeters on the original roof with a good installation, the price includes everything necessary to clean the ceilings well.</t>
  </si>
  <si>
    <t>Supply materials, The use of plastering (Nather) in white cement for exterior walls and ceiling (compacted type).</t>
  </si>
  <si>
    <t>Supply of materials, clean the floors very well and then apply ceramic tiles dimensions 40 * 40 No. 3 quality good and the work includes spraying of white cement mortar with grinded limestone (sharbat)  and the floors are flat and the joints are clean.</t>
  </si>
  <si>
    <t xml:space="preserve">supply and install a ceramic toilet basin with a plastic siphon,originally from turkish. construct with using 4in PVC Drain Pipes and all the required by this item of the work connecting to the septic tank and installation of chrome faucets and as directed by the supervisor engineer </t>
  </si>
  <si>
    <t>Supply materials and construct a septic tank with dimensions (2*3*2)m in the location of which the engineer select it. the price includes the excavation and concrete casting of the bottom and build walls with blocks and cast the top with reinforced concrete. Make a square opening in the top with (40*40)cm and provide it with an iron cover.</t>
  </si>
  <si>
    <r>
      <t xml:space="preserve">Supplying materials and installing Switch plug (13 and 15 Amp) type (FTM) </t>
    </r>
    <r>
      <rPr>
        <sz val="11"/>
        <color theme="1"/>
        <rFont val="Calibri"/>
        <family val="2"/>
        <scheme val="minor"/>
      </rPr>
      <t>with</t>
    </r>
    <r>
      <rPr>
        <sz val="11"/>
        <color theme="1"/>
        <rFont val="Calibri"/>
        <family val="2"/>
        <scheme val="minor"/>
      </rPr>
      <t xml:space="preserve"> using wire (2*2.5) mm, the height of swith is (1.7) m from mosaic surface.</t>
    </r>
  </si>
  <si>
    <t>Supply and install a manhole cover with (40*40) cm in dimension</t>
  </si>
  <si>
    <t>Supply materials and maintenance for the ceramic wash basin and the price includes all the accessories, the mixer should be a Turkish type call Itemad with all the connections and locks and all the necessary</t>
  </si>
  <si>
    <t>Supply material and maintenance of water tank (jabia) and the price includes the replacing of the damaged area from the ceramic and according to the colors recommended by the supervisor engineer, and install of chrome water taps turkish manufactured good quality (type of Al-Etemad  or equivalent) connecting it with the water network and drainage of water with all the necessary</t>
  </si>
  <si>
    <t>Supply materials and remove the ceramic from the damaged area in the sanitary unit and apply new ceramic tile with dimension (30 x 30) cm (the same type of the previous ceramic) with using of cement sand mortar with a mixer proportion 1:3 for the grounds, with good filling all the joints with white cement and limestone powder (Sharbat)  and according to the instructions of the supervisor engineer</t>
  </si>
  <si>
    <t>Drainage and cleaning the Sewage network system, the work includes supply of materials and labor to (Taslik) the sanitary system of W.C seats system, (Gully)  and manholes through pipes and even till the last point in the school and repair any issues causing blockages and to ensure the flow of drainage well and replace and compensate for missing and damaged pieces with all the necessary works.</t>
  </si>
  <si>
    <t>Supply and install good quality plastic siphon with accessories for wc</t>
  </si>
  <si>
    <t>supply and install of PVC clean plastic water pipes 3/4 in with all that requires work of the divisions and connections.</t>
  </si>
  <si>
    <t>Change the Eastern WC to Western WC for PWD (students): Supply materials and labors to remove the Eastern WC and install new Western W.C pan with all accessories (valve, handle shower, gully …etc.) the price including connection the W.C pan with the existing sewerage systems in the toilet system, the price including to fixing the floor Ceramic tiles with the same color and same Dim , and even install two steel hand garb bar length=90 cm using circular section steel rod 1.5" the price includes painting with different color, even replace the existing door direction , All works according to the instruction of site engineer.</t>
  </si>
  <si>
    <t>Supply of materials, and excavation the foundations according to dimensions (depth of at least 80 centimeters and width of 60 centimeters in all foundations). The foundations should be vertical and the edges and sides are straight, and the bottom of the excavation should be flat. The price includes the excavation in all layers such as stone and other. Use the adjustment balance to adjust the heights, and use10 centimeter thickness of crushed stone in the bottom of the foundation with water spraying.</t>
  </si>
  <si>
    <t>Supply materials and  casting of reinforced concrete in the ratio of (1:2:4) and 40 cm thickness of the foundation using reinforcing steel ( 6 bars with diameter 12mm and 10 mm stirrups@25 cm and according to drawings) and requires the use of concrete mixer to mix the concrete and shall not build on the foundation after at least three days from the date of casting with continuous water spraying during this period.</t>
  </si>
  <si>
    <t>Supply materials and paint for the external walls by emulsion paint ( good quality) , base coat and three layers after cleaning and repairing the surfaces.</t>
  </si>
  <si>
    <t>M2</t>
  </si>
  <si>
    <t>E. It is not allowed to remove or change any item in BoQs without getting official approval.</t>
  </si>
  <si>
    <t>Rehabilitation with construction the new Unit facilities in two Schools in Sinjar District - Nineveh Governorate</t>
  </si>
  <si>
    <t>Supply and install good quality plastic siphon with accessories for  old wc</t>
  </si>
  <si>
    <t xml:space="preserve"> Rehabilitation with construction the new Unit facilities in Sinjar primary School  for Boys &amp; Girls .</t>
  </si>
  <si>
    <t xml:space="preserve"> (N36.317004 / E41.865774)</t>
  </si>
  <si>
    <t>(N36.314765/ E41.85917)</t>
  </si>
  <si>
    <t>Total Sum for Two Schools (Number) in (USD)</t>
  </si>
  <si>
    <t xml:space="preserve">  Rehabilitation with construction the new Unit facilities in Syeda zainab  primary School  for Boys &amp; Girls .</t>
  </si>
  <si>
    <t>2-Estimated BOOs for Rehabilitation with construction the new Unit facilities in Sinjar primary School  for Boys &amp; Girls in Sinjar District - Nineveh Governorate .</t>
  </si>
  <si>
    <t>1-Estimated BOOs for Rehabilitation with construction the new Unit facilities in Syeda zainab primary School for Boys &amp; Girls in Sinjar District - Nineveh Governorate</t>
  </si>
  <si>
    <t xml:space="preserve">Total Sum for five Schools ( Writing) in (USD) =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</si>
</sst>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000_);_(* \(#,##0.000\);_(* &quot;-&quot;??_);_(@_)"/>
    <numFmt numFmtId="165" formatCode="_(* #,##0_);_(* \(#,##0\);_(* &quot;-&quot;??_);_(@_)"/>
  </numFmts>
  <fonts count="18">
    <font>
      <sz val="11"/>
      <color theme="1"/>
      <name val="Calibri"/>
      <family val="2"/>
      <scheme val="minor"/>
    </font>
    <font>
      <sz val="11"/>
      <name val="Arial"/>
      <family val="2"/>
    </font>
    <font>
      <vertAlign val="superscript"/>
      <sz val="11"/>
      <name val="Arial"/>
      <family val="2"/>
    </font>
    <font>
      <sz val="11"/>
      <color theme="1"/>
      <name val="Calibri"/>
      <family val="2"/>
      <scheme val="minor"/>
    </font>
    <font>
      <b/>
      <sz val="11"/>
      <color theme="1"/>
      <name val="Calibri"/>
      <family val="2"/>
      <scheme val="minor"/>
    </font>
    <font>
      <b/>
      <sz val="14"/>
      <color theme="1"/>
      <name val="Calibri"/>
      <family val="2"/>
      <scheme val="minor"/>
    </font>
    <font>
      <b/>
      <sz val="14"/>
      <name val="Calibri"/>
      <family val="2"/>
      <scheme val="minor"/>
    </font>
    <font>
      <sz val="11"/>
      <name val="Calibri"/>
      <family val="2"/>
      <charset val="178"/>
      <scheme val="minor"/>
    </font>
    <font>
      <sz val="22"/>
      <color theme="1"/>
      <name val="Calibri"/>
      <family val="2"/>
      <scheme val="minor"/>
    </font>
    <font>
      <b/>
      <sz val="16"/>
      <color theme="1"/>
      <name val="Calibri"/>
      <family val="2"/>
      <scheme val="minor"/>
    </font>
    <font>
      <sz val="36"/>
      <color theme="1"/>
      <name val="Calibri"/>
      <family val="2"/>
      <scheme val="minor"/>
    </font>
    <font>
      <b/>
      <sz val="18"/>
      <color theme="1"/>
      <name val="Calibri"/>
      <family val="2"/>
      <scheme val="minor"/>
    </font>
    <font>
      <sz val="16"/>
      <name val="Calibri"/>
      <family val="2"/>
      <charset val="178"/>
      <scheme val="minor"/>
    </font>
    <font>
      <sz val="16"/>
      <color theme="1"/>
      <name val="Calibri"/>
      <family val="2"/>
      <charset val="178"/>
      <scheme val="minor"/>
    </font>
    <font>
      <b/>
      <sz val="20"/>
      <color theme="1"/>
      <name val="Calibri"/>
      <family val="2"/>
      <scheme val="minor"/>
    </font>
    <font>
      <b/>
      <sz val="22"/>
      <color theme="1"/>
      <name val="Calibri"/>
      <family val="2"/>
      <scheme val="minor"/>
    </font>
    <font>
      <sz val="20"/>
      <color theme="1"/>
      <name val="Calibri"/>
      <family val="2"/>
      <scheme val="minor"/>
    </font>
    <font>
      <b/>
      <sz val="12"/>
      <color rgb="FFFF0000"/>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4">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3" fontId="3" fillId="0" borderId="0" applyFont="0" applyFill="0" applyBorder="0" applyAlignment="0" applyProtection="0"/>
  </cellStyleXfs>
  <cellXfs count="65">
    <xf numFmtId="0" fontId="0" fillId="0" borderId="0" xfId="0"/>
    <xf numFmtId="0" fontId="0" fillId="0" borderId="0" xfId="0" applyAlignment="1">
      <alignment vertical="justify"/>
    </xf>
    <xf numFmtId="2" fontId="5" fillId="2" borderId="1" xfId="0" applyNumberFormat="1" applyFont="1" applyFill="1" applyBorder="1" applyAlignment="1">
      <alignment horizontal="center" vertical="justify"/>
    </xf>
    <xf numFmtId="0" fontId="5" fillId="2" borderId="2" xfId="0" applyFont="1" applyFill="1" applyBorder="1" applyAlignment="1">
      <alignment horizontal="center"/>
    </xf>
    <xf numFmtId="0" fontId="1" fillId="0" borderId="3" xfId="0" applyFont="1" applyBorder="1" applyAlignment="1">
      <alignment horizontal="center" vertical="center"/>
    </xf>
    <xf numFmtId="0" fontId="0" fillId="0" borderId="3" xfId="0" applyBorder="1" applyAlignment="1">
      <alignment horizontal="center" vertical="center"/>
    </xf>
    <xf numFmtId="164" fontId="0" fillId="0" borderId="0" xfId="0" applyNumberFormat="1"/>
    <xf numFmtId="2" fontId="0" fillId="0" borderId="0" xfId="0" applyNumberFormat="1"/>
    <xf numFmtId="0" fontId="0" fillId="3" borderId="3" xfId="0" applyFill="1" applyBorder="1" applyAlignment="1">
      <alignment horizontal="center" vertical="center"/>
    </xf>
    <xf numFmtId="0" fontId="5" fillId="0" borderId="3" xfId="0" applyFont="1" applyBorder="1"/>
    <xf numFmtId="0" fontId="5" fillId="0" borderId="3" xfId="0" applyFont="1" applyBorder="1" applyAlignment="1">
      <alignment horizontal="left" vertical="center" wrapText="1"/>
    </xf>
    <xf numFmtId="0" fontId="0" fillId="0" borderId="3" xfId="0" applyBorder="1"/>
    <xf numFmtId="0" fontId="5" fillId="0" borderId="3" xfId="0" applyFont="1" applyBorder="1" applyAlignment="1">
      <alignment vertical="top"/>
    </xf>
    <xf numFmtId="0" fontId="6" fillId="0" borderId="3" xfId="0" applyFont="1" applyBorder="1"/>
    <xf numFmtId="0" fontId="7" fillId="0" borderId="3" xfId="0" applyFont="1" applyBorder="1" applyAlignment="1">
      <alignment vertical="center" wrapText="1"/>
    </xf>
    <xf numFmtId="0" fontId="7" fillId="0" borderId="3" xfId="0" applyFont="1" applyBorder="1" applyAlignment="1">
      <alignment wrapText="1"/>
    </xf>
    <xf numFmtId="0" fontId="8" fillId="2" borderId="3" xfId="0" applyFont="1" applyFill="1" applyBorder="1" applyAlignment="1">
      <alignment horizontal="center"/>
    </xf>
    <xf numFmtId="0" fontId="9" fillId="0" borderId="3" xfId="0" applyFont="1" applyBorder="1" applyAlignment="1">
      <alignment horizontal="center"/>
    </xf>
    <xf numFmtId="0" fontId="5" fillId="0" borderId="3" xfId="0" applyFont="1" applyBorder="1" applyAlignment="1">
      <alignment horizontal="center"/>
    </xf>
    <xf numFmtId="0" fontId="10" fillId="0" borderId="0" xfId="0" applyFont="1"/>
    <xf numFmtId="0" fontId="9" fillId="0" borderId="0" xfId="0" applyFont="1"/>
    <xf numFmtId="0" fontId="5" fillId="0" borderId="3" xfId="0" applyFont="1" applyBorder="1" applyAlignment="1">
      <alignment vertical="top" wrapText="1"/>
    </xf>
    <xf numFmtId="2" fontId="5" fillId="2" borderId="5" xfId="0" applyNumberFormat="1" applyFont="1" applyFill="1" applyBorder="1" applyAlignment="1">
      <alignment horizontal="center" vertical="justify"/>
    </xf>
    <xf numFmtId="0" fontId="5" fillId="2" borderId="6" xfId="0" applyFont="1" applyFill="1" applyBorder="1" applyAlignment="1">
      <alignment horizontal="center"/>
    </xf>
    <xf numFmtId="2" fontId="5" fillId="2" borderId="7" xfId="0" applyNumberFormat="1" applyFont="1" applyFill="1" applyBorder="1" applyAlignment="1">
      <alignment horizontal="center" vertical="justify"/>
    </xf>
    <xf numFmtId="0" fontId="5" fillId="0" borderId="0" xfId="0" applyFont="1" applyBorder="1" applyAlignment="1">
      <alignment horizontal="center"/>
    </xf>
    <xf numFmtId="0" fontId="1" fillId="3" borderId="3" xfId="0" applyFont="1" applyFill="1" applyBorder="1" applyAlignment="1">
      <alignment horizontal="center" vertical="center"/>
    </xf>
    <xf numFmtId="0" fontId="7" fillId="3" borderId="3" xfId="0" applyFont="1" applyFill="1" applyBorder="1" applyAlignment="1">
      <alignment vertical="center" wrapText="1"/>
    </xf>
    <xf numFmtId="0" fontId="7" fillId="0" borderId="3" xfId="0" applyFont="1" applyBorder="1" applyAlignment="1">
      <alignment horizontal="left" vertical="center" wrapText="1"/>
    </xf>
    <xf numFmtId="2" fontId="4" fillId="0" borderId="0" xfId="0" applyNumberFormat="1" applyFont="1"/>
    <xf numFmtId="2" fontId="3" fillId="0" borderId="3" xfId="1" applyNumberFormat="1" applyFont="1" applyBorder="1" applyAlignment="1">
      <alignment horizontal="left" vertical="center" indent="2"/>
    </xf>
    <xf numFmtId="2" fontId="0" fillId="0" borderId="3" xfId="0" applyNumberFormat="1" applyBorder="1" applyAlignment="1">
      <alignment horizontal="left" vertical="center" indent="2"/>
    </xf>
    <xf numFmtId="2" fontId="3" fillId="3" borderId="3" xfId="1" applyNumberFormat="1" applyFont="1" applyFill="1" applyBorder="1" applyAlignment="1">
      <alignment horizontal="left" vertical="center" indent="2"/>
    </xf>
    <xf numFmtId="2" fontId="0" fillId="3" borderId="3" xfId="0" applyNumberFormat="1" applyFill="1" applyBorder="1" applyAlignment="1">
      <alignment horizontal="left" vertical="center" indent="2"/>
    </xf>
    <xf numFmtId="2" fontId="0" fillId="0" borderId="3" xfId="0" applyNumberFormat="1" applyBorder="1"/>
    <xf numFmtId="0" fontId="9" fillId="0" borderId="10" xfId="0" applyFont="1" applyBorder="1" applyAlignment="1">
      <alignment vertical="justify"/>
    </xf>
    <xf numFmtId="165" fontId="9" fillId="0" borderId="4" xfId="0" applyNumberFormat="1" applyFont="1" applyBorder="1" applyAlignment="1">
      <alignment horizontal="center" vertical="center"/>
    </xf>
    <xf numFmtId="0" fontId="9" fillId="0" borderId="8" xfId="0" applyFont="1" applyBorder="1" applyAlignment="1">
      <alignment horizontal="center" vertical="center"/>
    </xf>
    <xf numFmtId="165" fontId="14" fillId="0" borderId="12" xfId="0" applyNumberFormat="1" applyFont="1" applyBorder="1" applyAlignment="1">
      <alignment horizontal="center"/>
    </xf>
    <xf numFmtId="0" fontId="14" fillId="0" borderId="13"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9" fillId="0" borderId="8" xfId="0" applyFont="1" applyBorder="1" applyAlignment="1">
      <alignment horizontal="center"/>
    </xf>
    <xf numFmtId="2" fontId="15" fillId="2" borderId="3" xfId="0" applyNumberFormat="1" applyFont="1" applyFill="1" applyBorder="1" applyAlignment="1">
      <alignment horizontal="center" vertical="justify"/>
    </xf>
    <xf numFmtId="0" fontId="11" fillId="0" borderId="3" xfId="0" applyFont="1" applyBorder="1" applyAlignment="1">
      <alignment horizontal="center"/>
    </xf>
    <xf numFmtId="165" fontId="9" fillId="0" borderId="4" xfId="0" applyNumberFormat="1" applyFont="1" applyBorder="1" applyAlignment="1">
      <alignment horizontal="right" vertical="center"/>
    </xf>
    <xf numFmtId="165" fontId="9" fillId="0" borderId="9" xfId="0" applyNumberFormat="1" applyFont="1" applyBorder="1" applyAlignment="1">
      <alignment horizontal="right" vertical="center"/>
    </xf>
    <xf numFmtId="165" fontId="9" fillId="0" borderId="8" xfId="0" applyNumberFormat="1" applyFont="1" applyBorder="1" applyAlignment="1">
      <alignment horizontal="right" vertical="center"/>
    </xf>
    <xf numFmtId="165" fontId="12" fillId="0" borderId="3" xfId="0" applyNumberFormat="1" applyFont="1" applyBorder="1" applyAlignment="1">
      <alignment horizontal="center" vertical="center"/>
    </xf>
    <xf numFmtId="165" fontId="13" fillId="0" borderId="3" xfId="0" applyNumberFormat="1" applyFont="1" applyBorder="1" applyAlignment="1">
      <alignment horizontal="right" vertical="center"/>
    </xf>
    <xf numFmtId="165" fontId="13" fillId="0" borderId="4" xfId="0" applyNumberFormat="1" applyFont="1" applyBorder="1" applyAlignment="1">
      <alignment horizontal="center" vertical="center"/>
    </xf>
    <xf numFmtId="165" fontId="13" fillId="0" borderId="9" xfId="0" applyNumberFormat="1" applyFont="1" applyBorder="1" applyAlignment="1">
      <alignment horizontal="center" vertical="center"/>
    </xf>
    <xf numFmtId="165" fontId="13" fillId="0" borderId="8" xfId="0" applyNumberFormat="1" applyFont="1" applyBorder="1" applyAlignment="1">
      <alignment horizontal="center" vertical="center"/>
    </xf>
    <xf numFmtId="165" fontId="14" fillId="0" borderId="3" xfId="0" applyNumberFormat="1" applyFont="1" applyBorder="1" applyAlignment="1">
      <alignment horizontal="right" vertical="center"/>
    </xf>
    <xf numFmtId="165" fontId="13" fillId="0" borderId="4" xfId="0" applyNumberFormat="1" applyFont="1" applyBorder="1" applyAlignment="1">
      <alignment horizontal="right" vertical="center"/>
    </xf>
    <xf numFmtId="165" fontId="13" fillId="0" borderId="9" xfId="0" applyNumberFormat="1" applyFont="1" applyBorder="1" applyAlignment="1">
      <alignment horizontal="right" vertical="center"/>
    </xf>
    <xf numFmtId="165" fontId="13" fillId="0" borderId="8" xfId="0" applyNumberFormat="1" applyFont="1" applyBorder="1" applyAlignment="1">
      <alignment horizontal="right" vertical="center"/>
    </xf>
    <xf numFmtId="165" fontId="12" fillId="3" borderId="3" xfId="0" applyNumberFormat="1" applyFont="1" applyFill="1" applyBorder="1" applyAlignment="1">
      <alignment horizontal="right" vertical="center"/>
    </xf>
    <xf numFmtId="0" fontId="0" fillId="0" borderId="0" xfId="0" applyAlignment="1">
      <alignment horizontal="justify" vertical="justify"/>
    </xf>
    <xf numFmtId="0" fontId="9" fillId="0" borderId="10" xfId="0" applyFont="1" applyBorder="1" applyAlignment="1">
      <alignment horizontal="center" vertical="justify"/>
    </xf>
    <xf numFmtId="0" fontId="11" fillId="0" borderId="11" xfId="0" applyFont="1" applyBorder="1" applyAlignment="1">
      <alignment horizontal="center" vertical="justify"/>
    </xf>
    <xf numFmtId="0" fontId="17" fillId="0" borderId="10" xfId="0" applyFont="1" applyBorder="1" applyAlignment="1">
      <alignment horizontal="center"/>
    </xf>
    <xf numFmtId="0" fontId="17" fillId="0" borderId="11" xfId="0" applyFont="1" applyBorder="1" applyAlignment="1">
      <alignment horizontal="center" vertical="top"/>
    </xf>
    <xf numFmtId="0" fontId="16" fillId="0" borderId="0" xfId="0" applyFont="1" applyAlignment="1">
      <alignment horizontal="center"/>
    </xf>
    <xf numFmtId="0" fontId="0" fillId="0" borderId="0" xfId="0" applyAlignment="1">
      <alignment horizontal="center"/>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tabSelected="1" view="pageBreakPreview" zoomScale="80" zoomScaleNormal="70" zoomScaleSheetLayoutView="80" workbookViewId="0">
      <selection activeCell="B12" sqref="B12"/>
    </sheetView>
  </sheetViews>
  <sheetFormatPr defaultRowHeight="15"/>
  <cols>
    <col min="1" max="1" width="12.42578125" customWidth="1"/>
    <col min="2" max="2" width="140.7109375" customWidth="1"/>
    <col min="3" max="3" width="10.28515625" customWidth="1"/>
    <col min="4" max="4" width="13.7109375" customWidth="1"/>
    <col min="5" max="5" width="28.85546875" style="7" customWidth="1"/>
    <col min="6" max="6" width="32.28515625" style="7" customWidth="1"/>
  </cols>
  <sheetData>
    <row r="1" spans="1:8" ht="26.25">
      <c r="A1" s="63" t="s">
        <v>77</v>
      </c>
      <c r="B1" s="64"/>
      <c r="C1" s="64"/>
      <c r="D1" s="64"/>
      <c r="E1" s="64"/>
      <c r="F1" s="64"/>
    </row>
    <row r="2" spans="1:8" ht="21">
      <c r="A2" s="20" t="s">
        <v>38</v>
      </c>
      <c r="F2" s="29"/>
    </row>
    <row r="3" spans="1:8" ht="30.75" customHeight="1">
      <c r="A3" s="58" t="s">
        <v>39</v>
      </c>
      <c r="B3" s="58"/>
      <c r="C3" s="58"/>
      <c r="D3" s="58"/>
      <c r="E3" s="58"/>
      <c r="F3" s="58"/>
    </row>
    <row r="4" spans="1:8" ht="33.75" customHeight="1">
      <c r="A4" s="58" t="s">
        <v>40</v>
      </c>
      <c r="B4" s="58"/>
      <c r="C4" s="58"/>
      <c r="D4" s="58"/>
      <c r="E4" s="58"/>
      <c r="F4" s="58"/>
    </row>
    <row r="5" spans="1:8">
      <c r="A5" s="58" t="s">
        <v>44</v>
      </c>
      <c r="B5" s="58"/>
      <c r="C5" s="58"/>
      <c r="D5" s="58"/>
      <c r="E5" s="58"/>
      <c r="F5" s="58"/>
    </row>
    <row r="6" spans="1:8" ht="31.5" customHeight="1">
      <c r="A6" s="58" t="s">
        <v>45</v>
      </c>
      <c r="B6" s="58"/>
      <c r="C6" s="58"/>
      <c r="D6" s="58"/>
      <c r="E6" s="58"/>
      <c r="F6" s="58"/>
      <c r="G6" s="1"/>
    </row>
    <row r="7" spans="1:8" ht="21.75" customHeight="1">
      <c r="A7" s="58" t="s">
        <v>76</v>
      </c>
      <c r="B7" s="58"/>
      <c r="C7" s="58"/>
      <c r="D7" s="58"/>
      <c r="E7" s="58"/>
      <c r="F7" s="58"/>
      <c r="G7" s="1"/>
    </row>
    <row r="8" spans="1:8">
      <c r="A8" s="58" t="s">
        <v>43</v>
      </c>
      <c r="B8" s="58"/>
      <c r="C8" s="58"/>
      <c r="D8" s="58"/>
      <c r="E8" s="58"/>
      <c r="F8" s="58"/>
    </row>
    <row r="9" spans="1:8" ht="48" customHeight="1">
      <c r="A9" s="58" t="s">
        <v>42</v>
      </c>
      <c r="B9" s="58"/>
      <c r="C9" s="58"/>
      <c r="D9" s="58"/>
      <c r="E9" s="58"/>
      <c r="F9" s="58"/>
    </row>
    <row r="10" spans="1:8" ht="63.75" customHeight="1" thickBot="1">
      <c r="A10" s="59" t="s">
        <v>85</v>
      </c>
      <c r="B10" s="59"/>
      <c r="C10" s="25" t="s">
        <v>0</v>
      </c>
      <c r="D10" s="61" t="s">
        <v>80</v>
      </c>
      <c r="E10" s="61"/>
      <c r="F10" s="61"/>
    </row>
    <row r="11" spans="1:8" ht="37.5" customHeight="1" thickBot="1">
      <c r="A11" s="22" t="s">
        <v>1</v>
      </c>
      <c r="B11" s="23" t="s">
        <v>2</v>
      </c>
      <c r="C11" s="23" t="s">
        <v>3</v>
      </c>
      <c r="D11" s="23" t="s">
        <v>4</v>
      </c>
      <c r="E11" s="22" t="s">
        <v>5</v>
      </c>
      <c r="F11" s="24" t="s">
        <v>6</v>
      </c>
    </row>
    <row r="12" spans="1:8" ht="37.5">
      <c r="A12" s="12" t="s">
        <v>7</v>
      </c>
      <c r="B12" s="10" t="s">
        <v>8</v>
      </c>
      <c r="C12" s="11"/>
      <c r="D12" s="11"/>
      <c r="E12" s="34"/>
      <c r="F12" s="34"/>
      <c r="G12" s="6"/>
      <c r="H12" s="7"/>
    </row>
    <row r="13" spans="1:8" ht="75">
      <c r="A13" s="5">
        <v>1</v>
      </c>
      <c r="B13" s="28" t="s">
        <v>72</v>
      </c>
      <c r="C13" s="4" t="s">
        <v>12</v>
      </c>
      <c r="D13" s="5">
        <v>6</v>
      </c>
      <c r="E13" s="30"/>
      <c r="F13" s="30">
        <f t="shared" ref="F13:F31" si="0">D13*E13</f>
        <v>0</v>
      </c>
      <c r="G13" s="6"/>
      <c r="H13" s="7"/>
    </row>
    <row r="14" spans="1:8" ht="91.5" customHeight="1">
      <c r="A14" s="5">
        <v>2</v>
      </c>
      <c r="B14" s="28" t="s">
        <v>73</v>
      </c>
      <c r="C14" s="4" t="s">
        <v>12</v>
      </c>
      <c r="D14" s="5">
        <v>5</v>
      </c>
      <c r="E14" s="30"/>
      <c r="F14" s="30">
        <f t="shared" si="0"/>
        <v>0</v>
      </c>
      <c r="G14" s="6"/>
      <c r="H14" s="7"/>
    </row>
    <row r="15" spans="1:8" ht="30">
      <c r="A15" s="5">
        <v>3</v>
      </c>
      <c r="B15" s="28" t="s">
        <v>48</v>
      </c>
      <c r="C15" s="4" t="s">
        <v>12</v>
      </c>
      <c r="D15" s="5">
        <v>3</v>
      </c>
      <c r="E15" s="30"/>
      <c r="F15" s="31">
        <f t="shared" si="0"/>
        <v>0</v>
      </c>
      <c r="G15" s="6"/>
      <c r="H15" s="7"/>
    </row>
    <row r="16" spans="1:8" ht="30">
      <c r="A16" s="5">
        <v>4</v>
      </c>
      <c r="B16" s="28" t="s">
        <v>49</v>
      </c>
      <c r="C16" s="4" t="s">
        <v>9</v>
      </c>
      <c r="D16" s="5">
        <v>30</v>
      </c>
      <c r="E16" s="30"/>
      <c r="F16" s="31">
        <f t="shared" si="0"/>
        <v>0</v>
      </c>
      <c r="G16" s="6"/>
      <c r="H16" s="7"/>
    </row>
    <row r="17" spans="1:8" ht="57" customHeight="1">
      <c r="A17" s="5">
        <v>5</v>
      </c>
      <c r="B17" s="28" t="s">
        <v>50</v>
      </c>
      <c r="C17" s="4" t="s">
        <v>25</v>
      </c>
      <c r="D17" s="5">
        <v>20</v>
      </c>
      <c r="E17" s="30"/>
      <c r="F17" s="31">
        <f t="shared" si="0"/>
        <v>0</v>
      </c>
      <c r="G17" s="6"/>
      <c r="H17" s="7"/>
    </row>
    <row r="18" spans="1:8" ht="66" customHeight="1">
      <c r="A18" s="5">
        <v>6</v>
      </c>
      <c r="B18" s="28" t="s">
        <v>51</v>
      </c>
      <c r="C18" s="4" t="s">
        <v>9</v>
      </c>
      <c r="D18" s="5">
        <v>40</v>
      </c>
      <c r="E18" s="30"/>
      <c r="F18" s="31">
        <f t="shared" si="0"/>
        <v>0</v>
      </c>
      <c r="G18" s="6"/>
      <c r="H18" s="7"/>
    </row>
    <row r="19" spans="1:8" ht="63" customHeight="1">
      <c r="A19" s="5">
        <v>7</v>
      </c>
      <c r="B19" s="28" t="s">
        <v>52</v>
      </c>
      <c r="C19" s="4" t="s">
        <v>12</v>
      </c>
      <c r="D19" s="5">
        <v>1.5</v>
      </c>
      <c r="E19" s="30"/>
      <c r="F19" s="31">
        <f t="shared" si="0"/>
        <v>0</v>
      </c>
      <c r="G19" s="6"/>
      <c r="H19" s="7"/>
    </row>
    <row r="20" spans="1:8" ht="72" customHeight="1">
      <c r="A20" s="5">
        <v>8</v>
      </c>
      <c r="B20" s="28" t="s">
        <v>53</v>
      </c>
      <c r="C20" s="4" t="s">
        <v>12</v>
      </c>
      <c r="D20" s="5">
        <v>4</v>
      </c>
      <c r="E20" s="30"/>
      <c r="F20" s="31">
        <f t="shared" si="0"/>
        <v>0</v>
      </c>
      <c r="G20" s="6"/>
      <c r="H20" s="7"/>
    </row>
    <row r="21" spans="1:8" ht="81" customHeight="1">
      <c r="A21" s="5">
        <v>9</v>
      </c>
      <c r="B21" s="28" t="s">
        <v>11</v>
      </c>
      <c r="C21" s="4" t="s">
        <v>10</v>
      </c>
      <c r="D21" s="5">
        <v>1</v>
      </c>
      <c r="E21" s="30"/>
      <c r="F21" s="31">
        <f t="shared" si="0"/>
        <v>0</v>
      </c>
      <c r="G21" s="6"/>
      <c r="H21" s="7"/>
    </row>
    <row r="22" spans="1:8" ht="96" customHeight="1">
      <c r="A22" s="5">
        <v>10</v>
      </c>
      <c r="B22" s="28" t="s">
        <v>71</v>
      </c>
      <c r="C22" s="4" t="s">
        <v>10</v>
      </c>
      <c r="D22" s="5">
        <v>1</v>
      </c>
      <c r="E22" s="30"/>
      <c r="F22" s="31">
        <f t="shared" si="0"/>
        <v>0</v>
      </c>
      <c r="G22" s="6"/>
      <c r="H22" s="7"/>
    </row>
    <row r="23" spans="1:8" ht="69" customHeight="1">
      <c r="A23" s="5">
        <v>11</v>
      </c>
      <c r="B23" s="28" t="s">
        <v>54</v>
      </c>
      <c r="C23" s="4" t="s">
        <v>9</v>
      </c>
      <c r="D23" s="5">
        <v>40</v>
      </c>
      <c r="E23" s="30"/>
      <c r="F23" s="31">
        <f t="shared" si="0"/>
        <v>0</v>
      </c>
      <c r="G23" s="6"/>
      <c r="H23" s="7"/>
    </row>
    <row r="24" spans="1:8" ht="49.5" customHeight="1">
      <c r="A24" s="5">
        <v>12</v>
      </c>
      <c r="B24" s="28" t="s">
        <v>55</v>
      </c>
      <c r="C24" s="4" t="s">
        <v>9</v>
      </c>
      <c r="D24" s="5">
        <v>40</v>
      </c>
      <c r="E24" s="30"/>
      <c r="F24" s="31">
        <f t="shared" si="0"/>
        <v>0</v>
      </c>
      <c r="G24" s="6"/>
      <c r="H24" s="7"/>
    </row>
    <row r="25" spans="1:8" ht="56.25" customHeight="1">
      <c r="A25" s="5">
        <v>13</v>
      </c>
      <c r="B25" s="28" t="s">
        <v>56</v>
      </c>
      <c r="C25" s="4" t="s">
        <v>9</v>
      </c>
      <c r="D25" s="5">
        <v>2</v>
      </c>
      <c r="E25" s="30"/>
      <c r="F25" s="31">
        <f t="shared" si="0"/>
        <v>0</v>
      </c>
      <c r="G25" s="6"/>
      <c r="H25" s="7"/>
    </row>
    <row r="26" spans="1:8" ht="45">
      <c r="A26" s="5">
        <v>14</v>
      </c>
      <c r="B26" s="28" t="s">
        <v>57</v>
      </c>
      <c r="C26" s="4" t="s">
        <v>10</v>
      </c>
      <c r="D26" s="5">
        <v>1</v>
      </c>
      <c r="E26" s="30"/>
      <c r="F26" s="31">
        <f t="shared" si="0"/>
        <v>0</v>
      </c>
      <c r="G26" s="6"/>
      <c r="H26" s="7"/>
    </row>
    <row r="27" spans="1:8" ht="30">
      <c r="A27" s="5">
        <v>15</v>
      </c>
      <c r="B27" s="28" t="s">
        <v>26</v>
      </c>
      <c r="C27" s="4" t="s">
        <v>10</v>
      </c>
      <c r="D27" s="5">
        <v>2</v>
      </c>
      <c r="E27" s="30"/>
      <c r="F27" s="31">
        <f t="shared" si="0"/>
        <v>0</v>
      </c>
      <c r="G27" s="6"/>
      <c r="H27" s="7"/>
    </row>
    <row r="28" spans="1:8" ht="60" customHeight="1">
      <c r="A28" s="5">
        <v>16</v>
      </c>
      <c r="B28" s="28" t="s">
        <v>58</v>
      </c>
      <c r="C28" s="4" t="s">
        <v>9</v>
      </c>
      <c r="D28" s="5">
        <v>16</v>
      </c>
      <c r="E28" s="30"/>
      <c r="F28" s="31">
        <f t="shared" si="0"/>
        <v>0</v>
      </c>
      <c r="G28" s="6"/>
      <c r="H28" s="7"/>
    </row>
    <row r="29" spans="1:8">
      <c r="A29" s="5">
        <v>17</v>
      </c>
      <c r="B29" s="28" t="s">
        <v>59</v>
      </c>
      <c r="C29" s="4" t="s">
        <v>10</v>
      </c>
      <c r="D29" s="5">
        <v>40</v>
      </c>
      <c r="E29" s="30"/>
      <c r="F29" s="31">
        <f t="shared" si="0"/>
        <v>0</v>
      </c>
      <c r="G29" s="6"/>
      <c r="H29" s="7"/>
    </row>
    <row r="30" spans="1:8" ht="30">
      <c r="A30" s="5">
        <v>18</v>
      </c>
      <c r="B30" s="28" t="s">
        <v>60</v>
      </c>
      <c r="C30" s="4" t="s">
        <v>9</v>
      </c>
      <c r="D30" s="5">
        <v>20</v>
      </c>
      <c r="E30" s="30"/>
      <c r="F30" s="31">
        <f t="shared" si="0"/>
        <v>0</v>
      </c>
      <c r="G30" s="6"/>
      <c r="H30" s="7"/>
    </row>
    <row r="31" spans="1:8">
      <c r="A31" s="5">
        <v>19</v>
      </c>
      <c r="B31" s="28" t="s">
        <v>74</v>
      </c>
      <c r="C31" s="4" t="s">
        <v>75</v>
      </c>
      <c r="D31" s="5">
        <v>257</v>
      </c>
      <c r="E31" s="30"/>
      <c r="F31" s="31">
        <f t="shared" si="0"/>
        <v>0</v>
      </c>
      <c r="G31" s="6"/>
      <c r="H31" s="7"/>
    </row>
    <row r="32" spans="1:8" ht="21">
      <c r="A32" s="5"/>
      <c r="B32" s="13" t="s">
        <v>13</v>
      </c>
      <c r="C32" s="57">
        <f>SUM(F13:F31)</f>
        <v>0</v>
      </c>
      <c r="D32" s="57"/>
      <c r="E32" s="57"/>
      <c r="F32" s="57"/>
      <c r="G32" s="6"/>
      <c r="H32" s="7"/>
    </row>
    <row r="33" spans="1:8" ht="21">
      <c r="A33" s="5"/>
      <c r="B33" s="13" t="s">
        <v>14</v>
      </c>
      <c r="C33" s="48"/>
      <c r="D33" s="48"/>
      <c r="E33" s="48"/>
      <c r="F33" s="48"/>
      <c r="G33" s="6"/>
      <c r="H33" s="7"/>
    </row>
    <row r="34" spans="1:8" ht="23.25" customHeight="1">
      <c r="A34" s="21" t="s">
        <v>41</v>
      </c>
      <c r="B34" s="10" t="s">
        <v>15</v>
      </c>
      <c r="C34" s="11"/>
      <c r="D34" s="11"/>
      <c r="E34" s="34"/>
      <c r="F34" s="31"/>
      <c r="G34" s="6"/>
      <c r="H34" s="7"/>
    </row>
    <row r="35" spans="1:8" ht="30">
      <c r="A35" s="5">
        <v>1</v>
      </c>
      <c r="B35" s="28" t="s">
        <v>61</v>
      </c>
      <c r="C35" s="4" t="s">
        <v>10</v>
      </c>
      <c r="D35" s="5">
        <v>2</v>
      </c>
      <c r="E35" s="30"/>
      <c r="F35" s="31">
        <f t="shared" ref="F35:F40" si="1">D35*E35</f>
        <v>0</v>
      </c>
      <c r="G35" s="6"/>
      <c r="H35" s="7"/>
    </row>
    <row r="36" spans="1:8">
      <c r="A36" s="5">
        <v>2</v>
      </c>
      <c r="B36" s="28" t="s">
        <v>70</v>
      </c>
      <c r="C36" s="4" t="s">
        <v>25</v>
      </c>
      <c r="D36" s="5">
        <v>100</v>
      </c>
      <c r="E36" s="30"/>
      <c r="F36" s="31">
        <f t="shared" si="1"/>
        <v>0</v>
      </c>
      <c r="G36" s="6"/>
      <c r="H36" s="7"/>
    </row>
    <row r="37" spans="1:8" ht="45">
      <c r="A37" s="5">
        <v>3</v>
      </c>
      <c r="B37" s="28" t="s">
        <v>47</v>
      </c>
      <c r="C37" s="4" t="s">
        <v>10</v>
      </c>
      <c r="D37" s="5">
        <v>4</v>
      </c>
      <c r="E37" s="30"/>
      <c r="F37" s="31">
        <f t="shared" si="1"/>
        <v>0</v>
      </c>
      <c r="G37" s="6"/>
      <c r="H37" s="7"/>
    </row>
    <row r="38" spans="1:8" ht="30.75" customHeight="1">
      <c r="A38" s="5">
        <v>4</v>
      </c>
      <c r="B38" s="28" t="s">
        <v>46</v>
      </c>
      <c r="C38" s="4" t="s">
        <v>10</v>
      </c>
      <c r="D38" s="5">
        <v>4</v>
      </c>
      <c r="E38" s="30"/>
      <c r="F38" s="31">
        <f t="shared" si="1"/>
        <v>0</v>
      </c>
      <c r="G38" s="6"/>
      <c r="H38" s="7"/>
    </row>
    <row r="39" spans="1:8" ht="30">
      <c r="A39" s="5">
        <v>5</v>
      </c>
      <c r="B39" s="28" t="s">
        <v>27</v>
      </c>
      <c r="C39" s="4" t="s">
        <v>25</v>
      </c>
      <c r="D39" s="5">
        <v>6</v>
      </c>
      <c r="E39" s="30"/>
      <c r="F39" s="31">
        <f t="shared" si="1"/>
        <v>0</v>
      </c>
      <c r="G39" s="6"/>
      <c r="H39" s="7"/>
    </row>
    <row r="40" spans="1:8" ht="60.75" customHeight="1">
      <c r="A40" s="5">
        <v>6</v>
      </c>
      <c r="B40" s="28" t="s">
        <v>62</v>
      </c>
      <c r="C40" s="4" t="s">
        <v>10</v>
      </c>
      <c r="D40" s="5">
        <v>1</v>
      </c>
      <c r="E40" s="30"/>
      <c r="F40" s="31">
        <f t="shared" si="1"/>
        <v>0</v>
      </c>
      <c r="G40" s="6"/>
      <c r="H40" s="7"/>
    </row>
    <row r="41" spans="1:8" ht="30">
      <c r="A41" s="5">
        <v>7</v>
      </c>
      <c r="B41" s="28" t="s">
        <v>28</v>
      </c>
      <c r="C41" s="4" t="s">
        <v>10</v>
      </c>
      <c r="D41" s="5">
        <v>2</v>
      </c>
      <c r="E41" s="30"/>
      <c r="F41" s="31">
        <f t="shared" ref="F41:F48" si="2">D41*E41</f>
        <v>0</v>
      </c>
      <c r="G41" s="6"/>
      <c r="H41" s="7"/>
    </row>
    <row r="42" spans="1:8" ht="60.75" customHeight="1">
      <c r="A42" s="5">
        <v>8</v>
      </c>
      <c r="B42" s="27" t="s">
        <v>68</v>
      </c>
      <c r="C42" s="26" t="s">
        <v>10</v>
      </c>
      <c r="D42" s="8">
        <v>4</v>
      </c>
      <c r="E42" s="32"/>
      <c r="F42" s="33">
        <f t="shared" si="2"/>
        <v>0</v>
      </c>
      <c r="G42" s="6"/>
      <c r="H42" s="7"/>
    </row>
    <row r="43" spans="1:8">
      <c r="A43" s="5">
        <v>9</v>
      </c>
      <c r="B43" s="27" t="s">
        <v>78</v>
      </c>
      <c r="C43" s="4" t="s">
        <v>10</v>
      </c>
      <c r="D43" s="8">
        <v>4</v>
      </c>
      <c r="E43" s="32"/>
      <c r="F43" s="33">
        <f t="shared" si="2"/>
        <v>0</v>
      </c>
      <c r="G43" s="6"/>
      <c r="H43" s="7"/>
    </row>
    <row r="44" spans="1:8">
      <c r="A44" s="5">
        <v>10</v>
      </c>
      <c r="B44" s="27" t="s">
        <v>64</v>
      </c>
      <c r="C44" s="4" t="s">
        <v>10</v>
      </c>
      <c r="D44" s="5">
        <v>3</v>
      </c>
      <c r="E44" s="30"/>
      <c r="F44" s="31">
        <f t="shared" si="2"/>
        <v>0</v>
      </c>
      <c r="G44" s="6"/>
      <c r="H44" s="7"/>
    </row>
    <row r="45" spans="1:8" ht="30">
      <c r="A45" s="5">
        <v>11</v>
      </c>
      <c r="B45" s="27" t="s">
        <v>65</v>
      </c>
      <c r="C45" s="4" t="s">
        <v>10</v>
      </c>
      <c r="D45" s="5">
        <v>3</v>
      </c>
      <c r="E45" s="30"/>
      <c r="F45" s="31">
        <f t="shared" si="2"/>
        <v>0</v>
      </c>
      <c r="G45" s="6"/>
      <c r="H45" s="7"/>
    </row>
    <row r="46" spans="1:8" ht="30">
      <c r="A46" s="5">
        <v>12</v>
      </c>
      <c r="B46" s="27" t="s">
        <v>16</v>
      </c>
      <c r="C46" s="4" t="s">
        <v>10</v>
      </c>
      <c r="D46" s="5">
        <v>10</v>
      </c>
      <c r="E46" s="30"/>
      <c r="F46" s="31">
        <f t="shared" si="2"/>
        <v>0</v>
      </c>
      <c r="G46" s="6"/>
      <c r="H46" s="7"/>
    </row>
    <row r="47" spans="1:8" ht="45">
      <c r="A47" s="5">
        <v>13</v>
      </c>
      <c r="B47" s="15" t="s">
        <v>66</v>
      </c>
      <c r="C47" s="4" t="s">
        <v>10</v>
      </c>
      <c r="D47" s="5">
        <v>3</v>
      </c>
      <c r="E47" s="30"/>
      <c r="F47" s="31">
        <f t="shared" si="2"/>
        <v>0</v>
      </c>
      <c r="G47" s="6"/>
      <c r="H47" s="7"/>
    </row>
    <row r="48" spans="1:8" ht="60.75" customHeight="1">
      <c r="A48" s="5">
        <v>14</v>
      </c>
      <c r="B48" s="14" t="s">
        <v>67</v>
      </c>
      <c r="C48" s="4" t="s">
        <v>9</v>
      </c>
      <c r="D48" s="5">
        <v>13</v>
      </c>
      <c r="E48" s="30"/>
      <c r="F48" s="31">
        <f t="shared" si="2"/>
        <v>0</v>
      </c>
      <c r="G48" s="6"/>
      <c r="H48" s="7"/>
    </row>
    <row r="49" spans="1:8" ht="21">
      <c r="A49" s="5"/>
      <c r="B49" s="9" t="s">
        <v>17</v>
      </c>
      <c r="C49" s="54">
        <f>SUM(F35:F48)</f>
        <v>0</v>
      </c>
      <c r="D49" s="55"/>
      <c r="E49" s="55"/>
      <c r="F49" s="56"/>
      <c r="G49" s="6"/>
      <c r="H49" s="7"/>
    </row>
    <row r="50" spans="1:8" ht="21">
      <c r="A50" s="5"/>
      <c r="B50" s="9" t="s">
        <v>18</v>
      </c>
      <c r="C50" s="50"/>
      <c r="D50" s="51"/>
      <c r="E50" s="51"/>
      <c r="F50" s="52"/>
      <c r="G50" s="6"/>
      <c r="H50" s="7"/>
    </row>
    <row r="51" spans="1:8" ht="18.75">
      <c r="A51" s="12" t="s">
        <v>19</v>
      </c>
      <c r="B51" s="10" t="s">
        <v>20</v>
      </c>
      <c r="C51" s="11"/>
      <c r="D51" s="11"/>
      <c r="E51" s="34"/>
      <c r="F51" s="31"/>
      <c r="G51" s="6"/>
      <c r="H51" s="7"/>
    </row>
    <row r="52" spans="1:8" ht="60.75" customHeight="1">
      <c r="A52" s="5">
        <v>1</v>
      </c>
      <c r="B52" s="28" t="s">
        <v>29</v>
      </c>
      <c r="C52" s="4" t="s">
        <v>10</v>
      </c>
      <c r="D52" s="5">
        <v>4</v>
      </c>
      <c r="E52" s="30"/>
      <c r="F52" s="31">
        <f t="shared" ref="F52:F58" si="3">D52*E52</f>
        <v>0</v>
      </c>
      <c r="G52" s="6"/>
      <c r="H52" s="7"/>
    </row>
    <row r="53" spans="1:8" ht="75" customHeight="1">
      <c r="A53" s="5">
        <v>2</v>
      </c>
      <c r="B53" s="28" t="s">
        <v>30</v>
      </c>
      <c r="C53" s="4" t="s">
        <v>10</v>
      </c>
      <c r="D53" s="5">
        <v>2</v>
      </c>
      <c r="E53" s="30"/>
      <c r="F53" s="31">
        <f t="shared" si="3"/>
        <v>0</v>
      </c>
      <c r="G53" s="6"/>
      <c r="H53" s="7"/>
    </row>
    <row r="54" spans="1:8" ht="43.5" customHeight="1">
      <c r="A54" s="5">
        <v>3</v>
      </c>
      <c r="B54" s="28" t="s">
        <v>63</v>
      </c>
      <c r="C54" s="4" t="s">
        <v>10</v>
      </c>
      <c r="D54" s="5">
        <v>2</v>
      </c>
      <c r="E54" s="30"/>
      <c r="F54" s="31">
        <f t="shared" si="3"/>
        <v>0</v>
      </c>
      <c r="G54" s="6"/>
      <c r="H54" s="7"/>
    </row>
    <row r="55" spans="1:8" ht="42" customHeight="1">
      <c r="A55" s="5">
        <v>4</v>
      </c>
      <c r="B55" s="28" t="s">
        <v>31</v>
      </c>
      <c r="C55" s="4" t="s">
        <v>10</v>
      </c>
      <c r="D55" s="5">
        <v>3</v>
      </c>
      <c r="E55" s="30"/>
      <c r="F55" s="31">
        <f t="shared" si="3"/>
        <v>0</v>
      </c>
      <c r="G55" s="6"/>
      <c r="H55" s="7"/>
    </row>
    <row r="56" spans="1:8" ht="45">
      <c r="A56" s="5">
        <v>5</v>
      </c>
      <c r="B56" s="28" t="s">
        <v>32</v>
      </c>
      <c r="C56" s="4" t="s">
        <v>10</v>
      </c>
      <c r="D56" s="5">
        <v>1</v>
      </c>
      <c r="E56" s="30"/>
      <c r="F56" s="31">
        <f t="shared" si="3"/>
        <v>0</v>
      </c>
      <c r="G56" s="6"/>
      <c r="H56" s="7"/>
    </row>
    <row r="57" spans="1:8" ht="51.75" customHeight="1">
      <c r="A57" s="5">
        <v>6</v>
      </c>
      <c r="B57" s="28" t="s">
        <v>33</v>
      </c>
      <c r="C57" s="4" t="s">
        <v>25</v>
      </c>
      <c r="D57" s="5">
        <v>30</v>
      </c>
      <c r="E57" s="30"/>
      <c r="F57" s="31">
        <f t="shared" si="3"/>
        <v>0</v>
      </c>
      <c r="G57" s="6"/>
      <c r="H57" s="7"/>
    </row>
    <row r="58" spans="1:8" ht="56.25" customHeight="1">
      <c r="A58" s="5">
        <v>7</v>
      </c>
      <c r="B58" s="28" t="s">
        <v>34</v>
      </c>
      <c r="C58" s="4" t="s">
        <v>10</v>
      </c>
      <c r="D58" s="5">
        <v>1</v>
      </c>
      <c r="E58" s="30"/>
      <c r="F58" s="31">
        <f t="shared" si="3"/>
        <v>0</v>
      </c>
      <c r="G58" s="6"/>
      <c r="H58" s="7"/>
    </row>
    <row r="59" spans="1:8" ht="21">
      <c r="A59" s="5"/>
      <c r="B59" s="9" t="s">
        <v>21</v>
      </c>
      <c r="C59" s="49">
        <f>SUM(F52:F58)</f>
        <v>0</v>
      </c>
      <c r="D59" s="49"/>
      <c r="E59" s="49"/>
      <c r="F59" s="49"/>
      <c r="G59" s="6"/>
      <c r="H59" s="7"/>
    </row>
    <row r="60" spans="1:8" ht="21">
      <c r="A60" s="5"/>
      <c r="B60" s="9" t="s">
        <v>22</v>
      </c>
      <c r="C60" s="50"/>
      <c r="D60" s="51"/>
      <c r="E60" s="51"/>
      <c r="F60" s="52"/>
      <c r="G60" s="6"/>
      <c r="H60" s="7"/>
    </row>
    <row r="61" spans="1:8" ht="26.25">
      <c r="A61" s="44" t="s">
        <v>23</v>
      </c>
      <c r="B61" s="44"/>
      <c r="C61" s="53">
        <f>C59+C49+C32</f>
        <v>0</v>
      </c>
      <c r="D61" s="53"/>
      <c r="E61" s="53"/>
      <c r="F61" s="53"/>
      <c r="G61" s="6"/>
      <c r="H61" s="7"/>
    </row>
    <row r="62" spans="1:8" ht="23.25">
      <c r="A62" s="44" t="s">
        <v>24</v>
      </c>
      <c r="B62" s="44"/>
      <c r="C62" s="45"/>
      <c r="D62" s="46"/>
      <c r="E62" s="46"/>
      <c r="F62" s="47"/>
      <c r="G62" s="6"/>
      <c r="H62" s="7"/>
    </row>
    <row r="63" spans="1:8" ht="53.25" customHeight="1" thickBot="1">
      <c r="A63" s="60" t="s">
        <v>84</v>
      </c>
      <c r="B63" s="60"/>
      <c r="C63" s="35" t="s">
        <v>0</v>
      </c>
      <c r="D63" s="62" t="s">
        <v>81</v>
      </c>
      <c r="E63" s="62"/>
      <c r="F63" s="62"/>
    </row>
    <row r="64" spans="1:8" ht="18.75">
      <c r="A64" s="2" t="s">
        <v>1</v>
      </c>
      <c r="B64" s="3" t="s">
        <v>2</v>
      </c>
      <c r="C64" s="3" t="s">
        <v>3</v>
      </c>
      <c r="D64" s="3" t="s">
        <v>4</v>
      </c>
      <c r="E64" s="2" t="s">
        <v>5</v>
      </c>
      <c r="F64" s="2" t="s">
        <v>6</v>
      </c>
    </row>
    <row r="65" spans="1:6" ht="37.5">
      <c r="A65" s="12" t="s">
        <v>7</v>
      </c>
      <c r="B65" s="10" t="s">
        <v>8</v>
      </c>
      <c r="C65" s="11"/>
      <c r="D65" s="11"/>
      <c r="E65" s="34"/>
      <c r="F65" s="34"/>
    </row>
    <row r="66" spans="1:6" ht="60">
      <c r="A66" s="5">
        <v>1</v>
      </c>
      <c r="B66" s="28" t="s">
        <v>72</v>
      </c>
      <c r="C66" s="4" t="s">
        <v>12</v>
      </c>
      <c r="D66" s="5">
        <v>6</v>
      </c>
      <c r="E66" s="30"/>
      <c r="F66" s="30">
        <f t="shared" ref="F66:F84" si="4">D66*E66</f>
        <v>0</v>
      </c>
    </row>
    <row r="67" spans="1:6" ht="45">
      <c r="A67" s="5">
        <v>2</v>
      </c>
      <c r="B67" s="28" t="s">
        <v>73</v>
      </c>
      <c r="C67" s="4" t="s">
        <v>12</v>
      </c>
      <c r="D67" s="5">
        <v>5</v>
      </c>
      <c r="E67" s="30"/>
      <c r="F67" s="30">
        <f t="shared" si="4"/>
        <v>0</v>
      </c>
    </row>
    <row r="68" spans="1:6" ht="30">
      <c r="A68" s="5">
        <v>3</v>
      </c>
      <c r="B68" s="28" t="s">
        <v>48</v>
      </c>
      <c r="C68" s="4" t="s">
        <v>12</v>
      </c>
      <c r="D68" s="5">
        <v>3</v>
      </c>
      <c r="E68" s="30"/>
      <c r="F68" s="31">
        <f t="shared" si="4"/>
        <v>0</v>
      </c>
    </row>
    <row r="69" spans="1:6" ht="30">
      <c r="A69" s="5">
        <v>4</v>
      </c>
      <c r="B69" s="28" t="s">
        <v>49</v>
      </c>
      <c r="C69" s="4" t="s">
        <v>9</v>
      </c>
      <c r="D69" s="5">
        <v>30</v>
      </c>
      <c r="E69" s="30"/>
      <c r="F69" s="31">
        <f t="shared" si="4"/>
        <v>0</v>
      </c>
    </row>
    <row r="70" spans="1:6" ht="45">
      <c r="A70" s="5">
        <v>5</v>
      </c>
      <c r="B70" s="28" t="s">
        <v>50</v>
      </c>
      <c r="C70" s="4" t="s">
        <v>25</v>
      </c>
      <c r="D70" s="5">
        <v>20</v>
      </c>
      <c r="E70" s="30"/>
      <c r="F70" s="31">
        <f t="shared" si="4"/>
        <v>0</v>
      </c>
    </row>
    <row r="71" spans="1:6" ht="45">
      <c r="A71" s="5">
        <v>6</v>
      </c>
      <c r="B71" s="28" t="s">
        <v>51</v>
      </c>
      <c r="C71" s="4" t="s">
        <v>9</v>
      </c>
      <c r="D71" s="5">
        <v>40</v>
      </c>
      <c r="E71" s="30"/>
      <c r="F71" s="31">
        <f t="shared" si="4"/>
        <v>0</v>
      </c>
    </row>
    <row r="72" spans="1:6" ht="45">
      <c r="A72" s="5">
        <v>7</v>
      </c>
      <c r="B72" s="28" t="s">
        <v>52</v>
      </c>
      <c r="C72" s="4" t="s">
        <v>12</v>
      </c>
      <c r="D72" s="5">
        <v>1.5</v>
      </c>
      <c r="E72" s="30"/>
      <c r="F72" s="31">
        <f t="shared" si="4"/>
        <v>0</v>
      </c>
    </row>
    <row r="73" spans="1:6" ht="60">
      <c r="A73" s="5">
        <v>8</v>
      </c>
      <c r="B73" s="28" t="s">
        <v>53</v>
      </c>
      <c r="C73" s="4" t="s">
        <v>12</v>
      </c>
      <c r="D73" s="5">
        <v>4</v>
      </c>
      <c r="E73" s="30"/>
      <c r="F73" s="31">
        <f t="shared" si="4"/>
        <v>0</v>
      </c>
    </row>
    <row r="74" spans="1:6" ht="45">
      <c r="A74" s="5">
        <v>9</v>
      </c>
      <c r="B74" s="28" t="s">
        <v>11</v>
      </c>
      <c r="C74" s="4" t="s">
        <v>10</v>
      </c>
      <c r="D74" s="5">
        <v>1</v>
      </c>
      <c r="E74" s="30"/>
      <c r="F74" s="31">
        <f t="shared" si="4"/>
        <v>0</v>
      </c>
    </row>
    <row r="75" spans="1:6" ht="75">
      <c r="A75" s="5">
        <v>10</v>
      </c>
      <c r="B75" s="28" t="s">
        <v>71</v>
      </c>
      <c r="C75" s="4" t="s">
        <v>10</v>
      </c>
      <c r="D75" s="5">
        <v>1</v>
      </c>
      <c r="E75" s="30"/>
      <c r="F75" s="31">
        <f t="shared" si="4"/>
        <v>0</v>
      </c>
    </row>
    <row r="76" spans="1:6" ht="45">
      <c r="A76" s="5">
        <v>11</v>
      </c>
      <c r="B76" s="28" t="s">
        <v>54</v>
      </c>
      <c r="C76" s="4" t="s">
        <v>9</v>
      </c>
      <c r="D76" s="5">
        <v>40</v>
      </c>
      <c r="E76" s="30"/>
      <c r="F76" s="31">
        <f t="shared" si="4"/>
        <v>0</v>
      </c>
    </row>
    <row r="77" spans="1:6" ht="30">
      <c r="A77" s="5">
        <v>12</v>
      </c>
      <c r="B77" s="28" t="s">
        <v>55</v>
      </c>
      <c r="C77" s="4" t="s">
        <v>9</v>
      </c>
      <c r="D77" s="5">
        <v>40</v>
      </c>
      <c r="E77" s="30"/>
      <c r="F77" s="31">
        <f t="shared" si="4"/>
        <v>0</v>
      </c>
    </row>
    <row r="78" spans="1:6" ht="30">
      <c r="A78" s="5">
        <v>13</v>
      </c>
      <c r="B78" s="28" t="s">
        <v>56</v>
      </c>
      <c r="C78" s="4" t="s">
        <v>9</v>
      </c>
      <c r="D78" s="5">
        <v>2</v>
      </c>
      <c r="E78" s="30"/>
      <c r="F78" s="31">
        <f t="shared" si="4"/>
        <v>0</v>
      </c>
    </row>
    <row r="79" spans="1:6" ht="45">
      <c r="A79" s="5">
        <v>14</v>
      </c>
      <c r="B79" s="28" t="s">
        <v>57</v>
      </c>
      <c r="C79" s="4" t="s">
        <v>10</v>
      </c>
      <c r="D79" s="5">
        <v>1</v>
      </c>
      <c r="E79" s="30"/>
      <c r="F79" s="31">
        <f t="shared" si="4"/>
        <v>0</v>
      </c>
    </row>
    <row r="80" spans="1:6" ht="30">
      <c r="A80" s="5">
        <v>15</v>
      </c>
      <c r="B80" s="28" t="s">
        <v>26</v>
      </c>
      <c r="C80" s="4" t="s">
        <v>10</v>
      </c>
      <c r="D80" s="5">
        <v>2</v>
      </c>
      <c r="E80" s="30"/>
      <c r="F80" s="31">
        <f t="shared" si="4"/>
        <v>0</v>
      </c>
    </row>
    <row r="81" spans="1:6" ht="45">
      <c r="A81" s="5">
        <v>16</v>
      </c>
      <c r="B81" s="28" t="s">
        <v>58</v>
      </c>
      <c r="C81" s="4" t="s">
        <v>9</v>
      </c>
      <c r="D81" s="5">
        <v>16</v>
      </c>
      <c r="E81" s="30"/>
      <c r="F81" s="31">
        <f t="shared" si="4"/>
        <v>0</v>
      </c>
    </row>
    <row r="82" spans="1:6">
      <c r="A82" s="5">
        <v>17</v>
      </c>
      <c r="B82" s="28" t="s">
        <v>59</v>
      </c>
      <c r="C82" s="4" t="s">
        <v>10</v>
      </c>
      <c r="D82" s="5">
        <v>40</v>
      </c>
      <c r="E82" s="30"/>
      <c r="F82" s="31">
        <f t="shared" si="4"/>
        <v>0</v>
      </c>
    </row>
    <row r="83" spans="1:6" ht="30">
      <c r="A83" s="5">
        <v>18</v>
      </c>
      <c r="B83" s="28" t="s">
        <v>60</v>
      </c>
      <c r="C83" s="4" t="s">
        <v>9</v>
      </c>
      <c r="D83" s="5">
        <v>20</v>
      </c>
      <c r="E83" s="30"/>
      <c r="F83" s="31">
        <f t="shared" si="4"/>
        <v>0</v>
      </c>
    </row>
    <row r="84" spans="1:6">
      <c r="A84" s="5">
        <v>19</v>
      </c>
      <c r="B84" s="28" t="s">
        <v>74</v>
      </c>
      <c r="C84" s="4" t="s">
        <v>75</v>
      </c>
      <c r="D84" s="5">
        <v>257</v>
      </c>
      <c r="E84" s="30"/>
      <c r="F84" s="31">
        <f t="shared" si="4"/>
        <v>0</v>
      </c>
    </row>
    <row r="85" spans="1:6" ht="21">
      <c r="A85" s="5"/>
      <c r="B85" s="13" t="s">
        <v>13</v>
      </c>
      <c r="C85" s="57">
        <f>SUM(F66:F84)</f>
        <v>0</v>
      </c>
      <c r="D85" s="57"/>
      <c r="E85" s="57"/>
      <c r="F85" s="57"/>
    </row>
    <row r="86" spans="1:6" ht="21">
      <c r="A86" s="5"/>
      <c r="B86" s="13" t="s">
        <v>14</v>
      </c>
      <c r="C86" s="48"/>
      <c r="D86" s="48"/>
      <c r="E86" s="48"/>
      <c r="F86" s="48"/>
    </row>
    <row r="87" spans="1:6" ht="31.5" customHeight="1">
      <c r="A87" s="21" t="s">
        <v>41</v>
      </c>
      <c r="B87" s="10" t="s">
        <v>15</v>
      </c>
      <c r="C87" s="11"/>
      <c r="D87" s="11"/>
      <c r="E87" s="34"/>
      <c r="F87" s="31"/>
    </row>
    <row r="88" spans="1:6" ht="30">
      <c r="A88" s="5">
        <v>1</v>
      </c>
      <c r="B88" s="28" t="s">
        <v>61</v>
      </c>
      <c r="C88" s="4" t="s">
        <v>10</v>
      </c>
      <c r="D88" s="5">
        <v>2</v>
      </c>
      <c r="E88" s="30"/>
      <c r="F88" s="31">
        <f t="shared" ref="F88:F101" si="5">D88*E88</f>
        <v>0</v>
      </c>
    </row>
    <row r="89" spans="1:6" ht="30" customHeight="1">
      <c r="A89" s="5">
        <v>2</v>
      </c>
      <c r="B89" s="28" t="s">
        <v>70</v>
      </c>
      <c r="C89" s="4" t="s">
        <v>25</v>
      </c>
      <c r="D89" s="5">
        <v>200</v>
      </c>
      <c r="E89" s="30"/>
      <c r="F89" s="31">
        <f t="shared" si="5"/>
        <v>0</v>
      </c>
    </row>
    <row r="90" spans="1:6" ht="45">
      <c r="A90" s="5">
        <v>3</v>
      </c>
      <c r="B90" s="28" t="s">
        <v>47</v>
      </c>
      <c r="C90" s="4" t="s">
        <v>10</v>
      </c>
      <c r="D90" s="5">
        <v>1</v>
      </c>
      <c r="E90" s="30"/>
      <c r="F90" s="31">
        <f t="shared" si="5"/>
        <v>0</v>
      </c>
    </row>
    <row r="91" spans="1:6" ht="30">
      <c r="A91" s="5">
        <v>4</v>
      </c>
      <c r="B91" s="28" t="s">
        <v>46</v>
      </c>
      <c r="C91" s="4" t="s">
        <v>10</v>
      </c>
      <c r="D91" s="5">
        <v>2</v>
      </c>
      <c r="E91" s="30"/>
      <c r="F91" s="31">
        <f t="shared" si="5"/>
        <v>0</v>
      </c>
    </row>
    <row r="92" spans="1:6" ht="30">
      <c r="A92" s="5">
        <v>5</v>
      </c>
      <c r="B92" s="28" t="s">
        <v>27</v>
      </c>
      <c r="C92" s="4" t="s">
        <v>25</v>
      </c>
      <c r="D92" s="5">
        <v>11</v>
      </c>
      <c r="E92" s="30"/>
      <c r="F92" s="31">
        <f t="shared" si="5"/>
        <v>0</v>
      </c>
    </row>
    <row r="93" spans="1:6" ht="45">
      <c r="A93" s="5">
        <v>6</v>
      </c>
      <c r="B93" s="28" t="s">
        <v>62</v>
      </c>
      <c r="C93" s="4" t="s">
        <v>10</v>
      </c>
      <c r="D93" s="5">
        <v>1</v>
      </c>
      <c r="E93" s="30"/>
      <c r="F93" s="31">
        <f t="shared" si="5"/>
        <v>0</v>
      </c>
    </row>
    <row r="94" spans="1:6" ht="30">
      <c r="A94" s="5">
        <v>7</v>
      </c>
      <c r="B94" s="28" t="s">
        <v>28</v>
      </c>
      <c r="C94" s="4" t="s">
        <v>10</v>
      </c>
      <c r="D94" s="5">
        <v>2</v>
      </c>
      <c r="E94" s="30"/>
      <c r="F94" s="31">
        <f t="shared" si="5"/>
        <v>0</v>
      </c>
    </row>
    <row r="95" spans="1:6" ht="45">
      <c r="A95" s="5">
        <v>8</v>
      </c>
      <c r="B95" s="27" t="s">
        <v>68</v>
      </c>
      <c r="C95" s="26" t="s">
        <v>10</v>
      </c>
      <c r="D95" s="8">
        <v>5</v>
      </c>
      <c r="E95" s="32"/>
      <c r="F95" s="33">
        <f t="shared" si="5"/>
        <v>0</v>
      </c>
    </row>
    <row r="96" spans="1:6">
      <c r="A96" s="5">
        <v>9</v>
      </c>
      <c r="B96" s="27" t="s">
        <v>69</v>
      </c>
      <c r="C96" s="4" t="s">
        <v>10</v>
      </c>
      <c r="D96" s="8">
        <v>5</v>
      </c>
      <c r="E96" s="32"/>
      <c r="F96" s="33">
        <f t="shared" si="5"/>
        <v>0</v>
      </c>
    </row>
    <row r="97" spans="1:6">
      <c r="A97" s="5">
        <v>10</v>
      </c>
      <c r="B97" s="27" t="s">
        <v>64</v>
      </c>
      <c r="C97" s="4" t="s">
        <v>10</v>
      </c>
      <c r="D97" s="5">
        <v>6</v>
      </c>
      <c r="E97" s="30"/>
      <c r="F97" s="31">
        <f t="shared" si="5"/>
        <v>0</v>
      </c>
    </row>
    <row r="98" spans="1:6" ht="30">
      <c r="A98" s="5">
        <v>11</v>
      </c>
      <c r="B98" s="27" t="s">
        <v>65</v>
      </c>
      <c r="C98" s="4" t="s">
        <v>10</v>
      </c>
      <c r="D98" s="5">
        <v>4</v>
      </c>
      <c r="E98" s="30"/>
      <c r="F98" s="31">
        <f t="shared" si="5"/>
        <v>0</v>
      </c>
    </row>
    <row r="99" spans="1:6" ht="30">
      <c r="A99" s="5">
        <v>12</v>
      </c>
      <c r="B99" s="27" t="s">
        <v>16</v>
      </c>
      <c r="C99" s="4" t="s">
        <v>10</v>
      </c>
      <c r="D99" s="5">
        <v>10</v>
      </c>
      <c r="E99" s="30"/>
      <c r="F99" s="31">
        <f t="shared" si="5"/>
        <v>0</v>
      </c>
    </row>
    <row r="100" spans="1:6" ht="45">
      <c r="A100" s="5">
        <v>13</v>
      </c>
      <c r="B100" s="15" t="s">
        <v>66</v>
      </c>
      <c r="C100" s="4" t="s">
        <v>10</v>
      </c>
      <c r="D100" s="5">
        <v>2</v>
      </c>
      <c r="E100" s="30"/>
      <c r="F100" s="31">
        <f t="shared" si="5"/>
        <v>0</v>
      </c>
    </row>
    <row r="101" spans="1:6" ht="45">
      <c r="A101" s="5">
        <v>14</v>
      </c>
      <c r="B101" s="14" t="s">
        <v>67</v>
      </c>
      <c r="C101" s="4" t="s">
        <v>9</v>
      </c>
      <c r="D101" s="5">
        <v>14</v>
      </c>
      <c r="E101" s="30"/>
      <c r="F101" s="31">
        <f t="shared" si="5"/>
        <v>0</v>
      </c>
    </row>
    <row r="102" spans="1:6" ht="21">
      <c r="A102" s="5"/>
      <c r="B102" s="9" t="s">
        <v>17</v>
      </c>
      <c r="C102" s="54">
        <f>SUM(F88:F101)</f>
        <v>0</v>
      </c>
      <c r="D102" s="55"/>
      <c r="E102" s="55"/>
      <c r="F102" s="56"/>
    </row>
    <row r="103" spans="1:6" ht="21">
      <c r="A103" s="5"/>
      <c r="B103" s="9" t="s">
        <v>18</v>
      </c>
      <c r="C103" s="50"/>
      <c r="D103" s="51"/>
      <c r="E103" s="51"/>
      <c r="F103" s="52"/>
    </row>
    <row r="104" spans="1:6" ht="18.75">
      <c r="A104" s="12" t="s">
        <v>19</v>
      </c>
      <c r="B104" s="10" t="s">
        <v>20</v>
      </c>
      <c r="C104" s="11"/>
      <c r="D104" s="11"/>
      <c r="E104" s="34"/>
      <c r="F104" s="31"/>
    </row>
    <row r="105" spans="1:6" ht="30">
      <c r="A105" s="5">
        <v>1</v>
      </c>
      <c r="B105" s="28" t="s">
        <v>29</v>
      </c>
      <c r="C105" s="4" t="s">
        <v>10</v>
      </c>
      <c r="D105" s="5">
        <v>4</v>
      </c>
      <c r="E105" s="30"/>
      <c r="F105" s="31">
        <f t="shared" ref="F105:F111" si="6">D105*E105</f>
        <v>0</v>
      </c>
    </row>
    <row r="106" spans="1:6" ht="45">
      <c r="A106" s="5">
        <v>2</v>
      </c>
      <c r="B106" s="28" t="s">
        <v>30</v>
      </c>
      <c r="C106" s="4" t="s">
        <v>10</v>
      </c>
      <c r="D106" s="5">
        <v>2</v>
      </c>
      <c r="E106" s="30"/>
      <c r="F106" s="31">
        <f t="shared" si="6"/>
        <v>0</v>
      </c>
    </row>
    <row r="107" spans="1:6">
      <c r="A107" s="5">
        <v>3</v>
      </c>
      <c r="B107" s="28" t="s">
        <v>63</v>
      </c>
      <c r="C107" s="4" t="s">
        <v>10</v>
      </c>
      <c r="D107" s="5">
        <v>2</v>
      </c>
      <c r="E107" s="30"/>
      <c r="F107" s="31">
        <f t="shared" si="6"/>
        <v>0</v>
      </c>
    </row>
    <row r="108" spans="1:6" ht="30" customHeight="1">
      <c r="A108" s="5">
        <v>4</v>
      </c>
      <c r="B108" s="28" t="s">
        <v>31</v>
      </c>
      <c r="C108" s="4" t="s">
        <v>10</v>
      </c>
      <c r="D108" s="5">
        <v>3</v>
      </c>
      <c r="E108" s="30"/>
      <c r="F108" s="31">
        <f t="shared" si="6"/>
        <v>0</v>
      </c>
    </row>
    <row r="109" spans="1:6" ht="45">
      <c r="A109" s="5">
        <v>5</v>
      </c>
      <c r="B109" s="28" t="s">
        <v>32</v>
      </c>
      <c r="C109" s="4" t="s">
        <v>10</v>
      </c>
      <c r="D109" s="5">
        <v>1</v>
      </c>
      <c r="E109" s="30"/>
      <c r="F109" s="31">
        <f t="shared" si="6"/>
        <v>0</v>
      </c>
    </row>
    <row r="110" spans="1:6" ht="30">
      <c r="A110" s="5">
        <v>6</v>
      </c>
      <c r="B110" s="28" t="s">
        <v>33</v>
      </c>
      <c r="C110" s="4" t="s">
        <v>25</v>
      </c>
      <c r="D110" s="5">
        <v>30</v>
      </c>
      <c r="E110" s="30"/>
      <c r="F110" s="31">
        <f t="shared" si="6"/>
        <v>0</v>
      </c>
    </row>
    <row r="111" spans="1:6" ht="30">
      <c r="A111" s="5">
        <v>7</v>
      </c>
      <c r="B111" s="28" t="s">
        <v>34</v>
      </c>
      <c r="C111" s="4" t="s">
        <v>10</v>
      </c>
      <c r="D111" s="5">
        <v>1</v>
      </c>
      <c r="E111" s="30"/>
      <c r="F111" s="31">
        <f t="shared" si="6"/>
        <v>0</v>
      </c>
    </row>
    <row r="112" spans="1:6" ht="21">
      <c r="A112" s="5"/>
      <c r="B112" s="9" t="s">
        <v>21</v>
      </c>
      <c r="C112" s="49">
        <f>SUM(F105:F111)</f>
        <v>0</v>
      </c>
      <c r="D112" s="49"/>
      <c r="E112" s="49"/>
      <c r="F112" s="49"/>
    </row>
    <row r="113" spans="1:6" ht="21">
      <c r="A113" s="5"/>
      <c r="B113" s="9" t="s">
        <v>22</v>
      </c>
      <c r="C113" s="50"/>
      <c r="D113" s="51"/>
      <c r="E113" s="51"/>
      <c r="F113" s="52"/>
    </row>
    <row r="114" spans="1:6" ht="26.25">
      <c r="A114" s="44" t="s">
        <v>23</v>
      </c>
      <c r="B114" s="44"/>
      <c r="C114" s="53">
        <f>SUM(C112,C102,C85)</f>
        <v>0</v>
      </c>
      <c r="D114" s="53"/>
      <c r="E114" s="53"/>
      <c r="F114" s="53"/>
    </row>
    <row r="115" spans="1:6" ht="23.25">
      <c r="A115" s="44" t="s">
        <v>24</v>
      </c>
      <c r="B115" s="44"/>
      <c r="C115" s="45"/>
      <c r="D115" s="46"/>
      <c r="E115" s="46"/>
      <c r="F115" s="47"/>
    </row>
    <row r="116" spans="1:6" ht="46.5">
      <c r="A116" s="19" t="s">
        <v>35</v>
      </c>
    </row>
    <row r="117" spans="1:6" ht="56.25" customHeight="1">
      <c r="A117" s="16" t="s">
        <v>36</v>
      </c>
      <c r="B117" s="16" t="s">
        <v>37</v>
      </c>
      <c r="C117" s="43" t="s">
        <v>6</v>
      </c>
      <c r="D117" s="43"/>
    </row>
    <row r="118" spans="1:6" ht="21">
      <c r="A118" s="18">
        <v>1</v>
      </c>
      <c r="B118" s="17" t="s">
        <v>83</v>
      </c>
      <c r="C118" s="36">
        <f>C61</f>
        <v>0</v>
      </c>
      <c r="D118" s="37"/>
    </row>
    <row r="119" spans="1:6" ht="21">
      <c r="A119" s="18">
        <v>2</v>
      </c>
      <c r="B119" s="17" t="s">
        <v>79</v>
      </c>
      <c r="C119" s="36">
        <f>C114</f>
        <v>0</v>
      </c>
      <c r="D119" s="37"/>
    </row>
    <row r="120" spans="1:6" ht="22.5" customHeight="1">
      <c r="A120" s="41" t="s">
        <v>82</v>
      </c>
      <c r="B120" s="42"/>
      <c r="C120" s="38">
        <f>SUM(C118:D119)</f>
        <v>0</v>
      </c>
      <c r="D120" s="39"/>
    </row>
    <row r="121" spans="1:6" ht="21">
      <c r="A121" s="40" t="s">
        <v>86</v>
      </c>
      <c r="B121" s="40"/>
      <c r="C121" s="40"/>
      <c r="D121" s="40"/>
    </row>
  </sheetData>
  <mergeCells count="38">
    <mergeCell ref="A7:F7"/>
    <mergeCell ref="D10:F10"/>
    <mergeCell ref="D63:F63"/>
    <mergeCell ref="A1:F1"/>
    <mergeCell ref="A3:F3"/>
    <mergeCell ref="A4:F4"/>
    <mergeCell ref="A5:F5"/>
    <mergeCell ref="A6:F6"/>
    <mergeCell ref="C85:F85"/>
    <mergeCell ref="C59:F59"/>
    <mergeCell ref="C60:F60"/>
    <mergeCell ref="A61:B61"/>
    <mergeCell ref="A8:F8"/>
    <mergeCell ref="A9:F9"/>
    <mergeCell ref="C33:F33"/>
    <mergeCell ref="C32:F32"/>
    <mergeCell ref="C49:F49"/>
    <mergeCell ref="C50:F50"/>
    <mergeCell ref="C61:F61"/>
    <mergeCell ref="A62:B62"/>
    <mergeCell ref="C62:F62"/>
    <mergeCell ref="A10:B10"/>
    <mergeCell ref="A63:B63"/>
    <mergeCell ref="A115:B115"/>
    <mergeCell ref="C115:F115"/>
    <mergeCell ref="C86:F86"/>
    <mergeCell ref="C112:F112"/>
    <mergeCell ref="C113:F113"/>
    <mergeCell ref="A114:B114"/>
    <mergeCell ref="C114:F114"/>
    <mergeCell ref="C102:F102"/>
    <mergeCell ref="C103:F103"/>
    <mergeCell ref="C119:D119"/>
    <mergeCell ref="C120:D120"/>
    <mergeCell ref="A121:D121"/>
    <mergeCell ref="A120:B120"/>
    <mergeCell ref="C117:D117"/>
    <mergeCell ref="C118:D118"/>
  </mergeCells>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8" ma:contentTypeDescription="Create a new document." ma:contentTypeScope="" ma:versionID="2b71f75a6f3a63595ce089145c09b8f9">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fbd6295fe004d22a3c501ddd2e7843a2"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1CF979-816E-4818-9E33-E30A5D42206B}">
  <ds:schemaRefs>
    <ds:schemaRef ds:uri="http://schemas.microsoft.com/sharepoint/v3/contenttype/forms"/>
  </ds:schemaRefs>
</ds:datastoreItem>
</file>

<file path=customXml/itemProps2.xml><?xml version="1.0" encoding="utf-8"?>
<ds:datastoreItem xmlns:ds="http://schemas.openxmlformats.org/officeDocument/2006/customXml" ds:itemID="{FA982AC4-5307-4F20-A506-9E631757CE62}">
  <ds:schemaRefs>
    <ds:schemaRef ds:uri="http://www.w3.org/XML/1998/namespace"/>
    <ds:schemaRef ds:uri="http://schemas.openxmlformats.org/package/2006/metadata/core-properties"/>
    <ds:schemaRef ds:uri="http://purl.org/dc/elements/1.1/"/>
    <ds:schemaRef ds:uri="http://purl.org/dc/terms/"/>
    <ds:schemaRef ds:uri="http://schemas.microsoft.com/office/infopath/2007/PartnerControls"/>
    <ds:schemaRef ds:uri="1a16bf73-910a-4bd6-aa9d-dd8f0dc115b2"/>
    <ds:schemaRef ds:uri="http://schemas.microsoft.com/office/2006/documentManagement/types"/>
    <ds:schemaRef ds:uri="032cbdb3-b6ce-4948-b0e5-d7b6774288b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E894BF1-6415-44F4-B2A2-C6D93E294BCF}">
  <ds:schemaRefs>
    <ds:schemaRef ds:uri="http://schemas.microsoft.com/office/2006/metadata/contentType"/>
    <ds:schemaRef ds:uri="http://schemas.microsoft.com/office/2006/metadata/properties/metaAttributes"/>
    <ds:schemaRef ds:uri="http://www.w3.org/2000/xmlns/"/>
    <ds:schemaRef ds:uri="http://www.w3.org/2001/XMLSchema"/>
    <ds:schemaRef ds:uri="1a16bf73-910a-4bd6-aa9d-dd8f0dc115b2"/>
    <ds:schemaRef ds:uri="032cbdb3-b6ce-4948-b0e5-d7b6774288b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2019-12-08T12:15:01Z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