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135"/>
  </bookViews>
  <sheets>
    <sheet name="Accessible" sheetId="2" r:id="rId1"/>
  </sheets>
  <definedNames>
    <definedName name="_xlnm.Print_Area" localSheetId="0">Accessible!$A$1:$F$244</definedName>
    <definedName name="_xlnm.Print_Titles" localSheetId="0">Accessible!$2:$15</definedName>
    <definedName name="Z_BDBDB769_8499_EF47_A500_1A9489FA2A87_.wvu.PrintArea" localSheetId="0" hidden="1">Accessible!$A$1:$M$79</definedName>
    <definedName name="Z_BDBDB769_8499_EF47_A500_1A9489FA2A87_.wvu.PrintTitles" localSheetId="0" hidden="1">Accessible!$2:$15</definedName>
    <definedName name="Z_BDBDB769_8499_EF47_A500_1A9489FA2A87_.wvu.Rows" localSheetId="0" hidden="1">Accessible!#REF!,Accessible!#REF!</definedName>
    <definedName name="Z_E05B4542_7E26_45C2_9B92_8289E862F1C2_.wvu.PrintArea" localSheetId="0" hidden="1">Accessible!$A$1:$F$79</definedName>
    <definedName name="Z_E05B4542_7E26_45C2_9B92_8289E862F1C2_.wvu.PrintTitles" localSheetId="0" hidden="1">Accessible!$2:$15</definedName>
    <definedName name="Z_E05B4542_7E26_45C2_9B92_8289E862F1C2_.wvu.Rows" localSheetId="0" hidden="1">Accessible!#REF!,Accessible!#REF!</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29" i="2" l="1"/>
  <c r="F207" i="2"/>
  <c r="F149" i="2"/>
  <c r="F79" i="2"/>
  <c r="F17" i="2" l="1"/>
  <c r="F215" i="2"/>
  <c r="F182" i="2"/>
  <c r="F166" i="2"/>
  <c r="F139" i="2"/>
  <c r="F128" i="2"/>
  <c r="F95" i="2"/>
  <c r="F217" i="2" l="1"/>
  <c r="F165" i="2"/>
  <c r="F164" i="2"/>
  <c r="F147" i="2"/>
  <c r="F146" i="2"/>
  <c r="F145" i="2"/>
  <c r="F144" i="2"/>
  <c r="F143" i="2"/>
  <c r="F142" i="2"/>
  <c r="F141" i="2"/>
  <c r="F135" i="2"/>
  <c r="F134" i="2"/>
  <c r="F133" i="2"/>
  <c r="F132" i="2"/>
  <c r="F131" i="2"/>
  <c r="F130" i="2"/>
  <c r="F124" i="2"/>
  <c r="F123" i="2"/>
  <c r="F122" i="2"/>
  <c r="F120" i="2"/>
  <c r="F119" i="2"/>
  <c r="F118" i="2"/>
  <c r="F117" i="2"/>
  <c r="F116" i="2"/>
  <c r="F115" i="2"/>
  <c r="F112" i="2"/>
  <c r="F111" i="2"/>
  <c r="F110" i="2"/>
  <c r="F109" i="2"/>
  <c r="F108" i="2"/>
  <c r="F107" i="2"/>
  <c r="F105" i="2"/>
  <c r="F104" i="2"/>
  <c r="F103" i="2"/>
  <c r="F102" i="2"/>
  <c r="F101" i="2"/>
  <c r="F100" i="2"/>
  <c r="F99" i="2"/>
  <c r="F98" i="2"/>
  <c r="F113" i="2" s="1"/>
  <c r="F97" i="2"/>
  <c r="F94" i="2"/>
  <c r="F93" i="2"/>
  <c r="F77" i="2"/>
  <c r="F76" i="2"/>
  <c r="F75" i="2"/>
  <c r="F74" i="2"/>
  <c r="F63" i="2"/>
  <c r="F62" i="2"/>
  <c r="F61" i="2"/>
  <c r="F60" i="2"/>
  <c r="F59" i="2"/>
  <c r="F58" i="2"/>
  <c r="F57" i="2"/>
  <c r="F56" i="2"/>
  <c r="F55" i="2"/>
  <c r="F51" i="2"/>
  <c r="F50" i="2"/>
  <c r="F49" i="2"/>
  <c r="F48" i="2"/>
  <c r="F47" i="2"/>
  <c r="F46" i="2"/>
  <c r="F45" i="2"/>
  <c r="F44" i="2"/>
  <c r="F43" i="2"/>
  <c r="F42" i="2"/>
  <c r="F41" i="2"/>
  <c r="F40" i="2"/>
  <c r="F39" i="2"/>
  <c r="F38" i="2"/>
  <c r="F52" i="2" s="1"/>
  <c r="F37" i="2"/>
  <c r="F34" i="2"/>
  <c r="F33" i="2"/>
  <c r="F32" i="2"/>
  <c r="F31" i="2"/>
  <c r="F30" i="2"/>
  <c r="F29" i="2"/>
  <c r="F28" i="2"/>
  <c r="F27" i="2"/>
  <c r="F26" i="2"/>
  <c r="F25" i="2"/>
  <c r="F24" i="2"/>
  <c r="F23" i="2"/>
  <c r="F22" i="2"/>
  <c r="F35" i="2" s="1"/>
  <c r="F19" i="2"/>
  <c r="F18" i="2"/>
  <c r="F20" i="2" s="1"/>
  <c r="F78" i="2" l="1"/>
  <c r="C235" i="2"/>
  <c r="F227" i="2"/>
  <c r="F218" i="2"/>
  <c r="F219" i="2"/>
  <c r="F220" i="2"/>
  <c r="F221" i="2"/>
  <c r="F222" i="2"/>
  <c r="F223" i="2"/>
  <c r="F224" i="2"/>
  <c r="F228" i="2" s="1"/>
  <c r="F225" i="2"/>
  <c r="F226" i="2"/>
  <c r="F214" i="2"/>
  <c r="F211" i="2"/>
  <c r="F212" i="2"/>
  <c r="F213" i="2"/>
  <c r="F210" i="2"/>
  <c r="F205" i="2"/>
  <c r="F206" i="2"/>
  <c r="F199" i="2"/>
  <c r="F200" i="2"/>
  <c r="F201" i="2"/>
  <c r="F202" i="2"/>
  <c r="F203" i="2"/>
  <c r="F204" i="2"/>
  <c r="F185" i="2"/>
  <c r="F186" i="2"/>
  <c r="F187" i="2"/>
  <c r="F188" i="2"/>
  <c r="F189" i="2"/>
  <c r="F190" i="2"/>
  <c r="F191" i="2"/>
  <c r="F192" i="2"/>
  <c r="F193" i="2"/>
  <c r="F194" i="2"/>
  <c r="F195" i="2"/>
  <c r="F196" i="2"/>
  <c r="F197" i="2"/>
  <c r="F198" i="2"/>
  <c r="F184" i="2"/>
  <c r="F181" i="2"/>
  <c r="F178" i="2"/>
  <c r="F179" i="2"/>
  <c r="F180" i="2"/>
  <c r="F169" i="2"/>
  <c r="F170" i="2"/>
  <c r="F171" i="2"/>
  <c r="F172" i="2"/>
  <c r="F173" i="2"/>
  <c r="F174" i="2"/>
  <c r="F175" i="2"/>
  <c r="F176" i="2"/>
  <c r="F177" i="2"/>
  <c r="F168" i="2"/>
  <c r="F136" i="2"/>
  <c r="F137" i="2"/>
  <c r="F138" i="2"/>
  <c r="F127" i="2"/>
  <c r="F126" i="2"/>
  <c r="F121" i="2"/>
  <c r="F125" i="2"/>
  <c r="F106" i="2"/>
  <c r="F148" i="2" l="1"/>
  <c r="C236" i="2"/>
  <c r="F64" i="2"/>
  <c r="F65" i="2"/>
  <c r="F66" i="2"/>
  <c r="F67" i="2"/>
  <c r="F68" i="2"/>
  <c r="F69" i="2"/>
  <c r="F70" i="2"/>
  <c r="F71" i="2"/>
  <c r="F72" i="2"/>
  <c r="F73" i="2"/>
  <c r="C234" i="2" l="1"/>
  <c r="C237" i="2" s="1"/>
</calcChain>
</file>

<file path=xl/sharedStrings.xml><?xml version="1.0" encoding="utf-8"?>
<sst xmlns="http://schemas.openxmlformats.org/spreadsheetml/2006/main" count="568" uniqueCount="296">
  <si>
    <t>Qty.</t>
  </si>
  <si>
    <t>Unit Cost (USD)</t>
  </si>
  <si>
    <t>Total Cost (USD)</t>
  </si>
  <si>
    <t xml:space="preserve">Total cost </t>
  </si>
  <si>
    <t>Item Description</t>
  </si>
  <si>
    <t>#</t>
  </si>
  <si>
    <t>World Vision International</t>
  </si>
  <si>
    <t>Important Notes:</t>
  </si>
  <si>
    <t>l.s.</t>
  </si>
  <si>
    <t>no.</t>
  </si>
  <si>
    <t>Electrical Works</t>
  </si>
  <si>
    <t>Civil Works</t>
  </si>
  <si>
    <t>2- Prices should be in US Dollars</t>
  </si>
  <si>
    <t>1- All prices below should be inclusive of supply, installation and overhead cost.</t>
  </si>
  <si>
    <t>A</t>
  </si>
  <si>
    <t>C</t>
  </si>
  <si>
    <t>B</t>
  </si>
  <si>
    <t>D</t>
  </si>
  <si>
    <t>m.l</t>
  </si>
  <si>
    <t>A-1</t>
  </si>
  <si>
    <t>A-2</t>
  </si>
  <si>
    <t>A-3</t>
  </si>
  <si>
    <t>B-1</t>
  </si>
  <si>
    <t>B-2</t>
  </si>
  <si>
    <t>C-2</t>
  </si>
  <si>
    <t>C-3</t>
  </si>
  <si>
    <t>C-4</t>
  </si>
  <si>
    <t>C-5</t>
  </si>
  <si>
    <t>C-6</t>
  </si>
  <si>
    <t>C-7</t>
  </si>
  <si>
    <t>C-8</t>
  </si>
  <si>
    <t>C-9</t>
  </si>
  <si>
    <t>D-1</t>
  </si>
  <si>
    <t>Sanitary works</t>
  </si>
  <si>
    <t>School Coordination: 35.60611,45.41444</t>
  </si>
  <si>
    <t>Supplying and replace the old doors to new PVC Door with outer frame if the existing outer frame is damaged, this item includes (Door panel, handle pack, hinges, panel or upper part transparent 4mm glass) as estimated (1*2)m same dimensions as existing doors.</t>
  </si>
  <si>
    <t>3- All the Works in the BoQ should be as per Supervisor Engineer Instructions .</t>
  </si>
  <si>
    <t>4- The contractor shall have an approval from supervisor engineer for all items before supplying and installation.</t>
  </si>
  <si>
    <t>5- The implemented works should be technically excellent and conform to Iraqi engineering specifications. Otherwise, the work is rejected and must be re-implemented.</t>
  </si>
  <si>
    <t>6- The contractor must pay a visit to the site and fill (site visit form), returning the form with the tender.</t>
  </si>
  <si>
    <t xml:space="preserve">7- The contractor must clean and remove the debris due to work implementation immediately without delay every day. </t>
  </si>
  <si>
    <t>m2</t>
  </si>
  <si>
    <t>D-1-1</t>
  </si>
  <si>
    <t>D-1-2</t>
  </si>
  <si>
    <t>D-1-3</t>
  </si>
  <si>
    <t xml:space="preserve">walkways </t>
  </si>
  <si>
    <t>B-3</t>
  </si>
  <si>
    <t>B-4</t>
  </si>
  <si>
    <t>B-5</t>
  </si>
  <si>
    <t>B-6</t>
  </si>
  <si>
    <t>B-7</t>
  </si>
  <si>
    <t>C-10</t>
  </si>
  <si>
    <t>C-11</t>
  </si>
  <si>
    <t>Building a storage room (3x5)m</t>
  </si>
  <si>
    <t>Flooring works</t>
  </si>
  <si>
    <t>B-8</t>
  </si>
  <si>
    <t>B-9</t>
  </si>
  <si>
    <t>B-10</t>
  </si>
  <si>
    <t>B-11</t>
  </si>
  <si>
    <t>B-12</t>
  </si>
  <si>
    <t>D-2</t>
  </si>
  <si>
    <t>D-2-1</t>
  </si>
  <si>
    <t>D-2-2</t>
  </si>
  <si>
    <t>D-2-3</t>
  </si>
  <si>
    <t>D-2-4</t>
  </si>
  <si>
    <t>D-2-5</t>
  </si>
  <si>
    <t>D-3</t>
  </si>
  <si>
    <t>D-3-1</t>
  </si>
  <si>
    <t>D-3-2</t>
  </si>
  <si>
    <t>D-3-3</t>
  </si>
  <si>
    <t>D-3-4</t>
  </si>
  <si>
    <t>D-3-5</t>
  </si>
  <si>
    <t>D-3-6</t>
  </si>
  <si>
    <t>D-3-7</t>
  </si>
  <si>
    <t>D-3-8</t>
  </si>
  <si>
    <t>D-4</t>
  </si>
  <si>
    <t>D-4-1</t>
  </si>
  <si>
    <t>D-4-2</t>
  </si>
  <si>
    <t>D-5</t>
  </si>
  <si>
    <t>D-5-1</t>
  </si>
  <si>
    <t>Testing, clearing and repairing water and sewerage pipe system, this item includes flush cleaning all the sewerage and drain pipes, Air flush and unclogging shall be done if any blockage detected in the WCs, hand wash area, school center yard, school external yard, as estimated (8no. w.c. gully trap +14no. sewer gully trap) and all Manholes should cleaning and flushing.</t>
  </si>
  <si>
    <t>Clearing and Cleaning Works For The Interior Caravans School(40mx50m)</t>
  </si>
  <si>
    <t>Unit</t>
  </si>
  <si>
    <t>Bill Of Quantities  for Hawari Shar (Al-Hijaz,Zat Al-Salasil and Al-Zahra) Schools</t>
  </si>
  <si>
    <t>Additional Storeroom electrical works</t>
  </si>
  <si>
    <t>Door handle pack, this item includes supplying and installation of PVC door handle and lock (fixing by screw perfectly)</t>
  </si>
  <si>
    <t>Cleaning and sanitizing interior and Exterior W.C. 's walls (Cabinet), ground tiles (mosaic tile),toilets (Eastern Base) and Wash basins using proper detergent before and after work and cleaning agents and brush until it shows the real color of the tiles for three toilets located at the main Caravan school.</t>
  </si>
  <si>
    <t xml:space="preserve">remove old Ballcock Valve with accessories of 2 polyethylene tanks and supply and install new approved quality Ballcock valve (or float valve) with all accessories for exciting water storage tanks, proper covering the top gate. </t>
  </si>
  <si>
    <t>Supply and install a polyethylene Water tank with 1,500 litter capacity with Brass ball valve with brass ball and valve to be connected with main water system with Ballcock Valve,( this tank shall be tied to the support frame by suitable ties to resist wind load when empty).</t>
  </si>
  <si>
    <t>Supply and install electrical socket 13A and it's plastic base if required at designated point by supervisor engineer.</t>
  </si>
  <si>
    <t>LED Arbitrary lamp 12 watt type The price should include fees for installation as well</t>
  </si>
  <si>
    <t>Removing broken parquets (Laminates) and supply &amp; construct  8mm minimum thickness good quality parquet and Removing broken skirting and cleaning it's base, replace them with new 4.5cm identical plastic skirtings glued to the wall and the base.</t>
  </si>
  <si>
    <t>Doors and Windows, Maintains and Welding.</t>
  </si>
  <si>
    <t>B-13</t>
  </si>
  <si>
    <t>Supply and install of hand wash liquid soap tank 10L, supply through 1/2" PPR pipes to the hand wash sink end, attached 'push button soap dispenser for all wash basins (the tanks should be full of soap liquid best quality).</t>
  </si>
  <si>
    <t>Remove old spray with shut off and Chrome lock or Taps  Supply material and Install new Chrome lock and Chrome  spry with shut off Turkish type best quality and mounted by screw.</t>
  </si>
  <si>
    <t>supply and install plastic hose 3/4'' ,50m length, install brass ball with Hose connector and connect with Water system.</t>
  </si>
  <si>
    <t>C-1</t>
  </si>
  <si>
    <t>Fixing or Maintainers of AC (Air Conditioner) electrical circuit and/or filling up the outdoor unit with suitable gas, supplying outdoor plastic cover if broken or any other defects preventing the AC from operation.</t>
  </si>
  <si>
    <t>Changing AC( Air Conditioners) Fan electrical circuit and/or filling up the outdoor unit with suitable gas, supplying outdoor plastic cover if broken or any other defects preventing the AC from operation.</t>
  </si>
  <si>
    <t>Doors fixing, this item includes fixing, adding or replacing  center solid panel, hinge sets and strike plate covers to ensure proper and smooth locking and unlocking the existing doors.</t>
  </si>
  <si>
    <t>Windows handle pack, this item includes supply and install of PVC window handle and lock (fixing by screw perfectly)</t>
  </si>
  <si>
    <t>Supply and install of steel steps 1m wide and maximum 2 steps (chucker plate with four (2x2" steel section) with  max riser 18cm and 25cm minimum tread Infront of cabinet doors  welded to the cabinet frame horizontally, and fixed steel bar drilled into the ground. This item includes anti-rust and final colored paint.</t>
  </si>
  <si>
    <t>excavation 40cm in 2 side and Cast plain concrete 20cm depth for foundation under the concrete should lay one layer of nylon, and Construct walls with hallow block wall 20x20x40cm with cement mortar 1:3, and filling inside of walls by granular aggregate with proper compaction and Construct 1.2 m wide walkway with plain concrete 15cm thick. M20 1:2:4, and lay one layer BRC 15cmx15cm 6mm, add pvc at least 2 pipe 4" for Drainage of water.(Cost include plastering sides of Walkways by cement plastering with 1:4 mortar)</t>
  </si>
  <si>
    <t>Collecting all of the damaged desks (broken desks), container and anything the school wants to save in place of the school that selected by School administrator and supervisor engineer, all the parts should be arranged perfectly and far from school's students.</t>
  </si>
  <si>
    <t>testing and clearing of existing water coolers and change there Filters.</t>
  </si>
  <si>
    <t>Remove old Mixer Taps, Supply and install of new approved quality and most durable Mixer taps for exist  Wash Basins in the management's toilet, this item includes ( wash basin sewer hose., cold and hot supply hose, mounting nut, washer, couplings)</t>
  </si>
  <si>
    <t>Remove old sewer Hose and water hoses of existing wash basins and supply and Install new a Sewer Hose,Water Hoses and Chrome valve if its damaged.</t>
  </si>
  <si>
    <t>supply and install Brass ball valve with brass ball for 2 existing storage tanks in vertical main inlet water pipe 3/4" cost The price includes all PVC PPR welding work.</t>
  </si>
  <si>
    <t>Remove broken existing manhole cover, supply and install new polyethylene plastic cover 50cmx50cm for Students W.c.</t>
  </si>
  <si>
    <t>Supply materials, tools and manpower to install PPR pipes 3/4'' including fittings for the connection of sanitary items to the water system for toilets, hand washing basins, taps for floor washing and for yards. also, connect to The roof tanks and  (main water line to tank)and Boiler(if available) with instruction of supervisor engineer.</t>
  </si>
  <si>
    <t>Wall mount blow Fan, this item includes supplying and installation, to be connected with the power switch through the cable trench or to the existing line if the cable is not damaged or fused.</t>
  </si>
  <si>
    <t>Remove all existing damaged and broken plywood of the floors of the school caravans and parquets, all of the debris, and unsuitable soil, labors to carry and transport to places that approved by Municipality.</t>
  </si>
  <si>
    <t>Excavation works: excavate 60cm from ground level 50cm wide, damp and compact the subgrade using vibrating plate compactor, transport the excavated soil to suitable location approved by municipality.</t>
  </si>
  <si>
    <t>Reinforced concrete works: supply materials, tools and manpower to Cast 30cm thick 50cm wide reinforced concrete foundation M20 1:2:4  having 8 x12mm rebars 4 at top and bottom tied by 10mm stirrup @20cm c/c min and Laing thick nylon inside the excavated ground also well cured for two days.</t>
  </si>
  <si>
    <t>Hollow concrete block: supply materials, tools and manpower to build a wall with using hollow block(20x20x40) using 1:3 ratio mortar (cement should be from local factories) and proper curing  3 times per day.</t>
  </si>
  <si>
    <t>Filling works: supply materials, tools and manpower to fill inside the room with suitable granular aggregate compacted every 25cm using vibrating plate compactor.</t>
  </si>
  <si>
    <t>Concrete works: supply materials and Cast 15cm inside of the room using Lean concrete 1:2:4 and lay one layer BRC 15cmx15cm 6mm and under of concrete provide one layer nylon according to supervisor engineer instructions (surface of Concrete should smoothies textured)</t>
  </si>
  <si>
    <t>Gypsum plastering: supply material and plastering with gypsum plastering by 2 layer inside the room 2cm thickness smooth and straight cut corners.</t>
  </si>
  <si>
    <t>install (1.5*2)m PVC window having two side,  4mm glass. Covered by wrought iron burglar bar 10mm x10mm square pipes from outside, this item also includes steel beam as lintels inserting steel beam 2 no. L 5cmx5cm 3mm thick.  exceeds 30cm from each sides.</t>
  </si>
  <si>
    <t>Supply and install (7.5cm) sandwich panel roofing supported by (10x10)cm min 2mm thick external frame, and internally  using 4x8cm square pipes 2mm thick. 80cm x 80cm grid on both direction, the roofing  shall be inclined backwards and shall exceed the wall by 60cm at the front and 20cm the other sides.(Using proper silicon to improve water leakage under steel sections)</t>
  </si>
  <si>
    <t>C-11-1</t>
  </si>
  <si>
    <t>C-11-2</t>
  </si>
  <si>
    <t>C-11-3</t>
  </si>
  <si>
    <t>C-11-4</t>
  </si>
  <si>
    <t>Supply and Install best quality Plywood  available in local Market, price includes install the plywood with the steel frames by suitable screw. and support plywood by hallow block walls.</t>
  </si>
  <si>
    <t>Sub-Total-A</t>
  </si>
  <si>
    <t>Sub-Total-B</t>
  </si>
  <si>
    <t>Supply and install wall mount Dual gang  switch (10)A. at designated point by supervisor engineer.</t>
  </si>
  <si>
    <t>Supply and install wall mount triple gang  switch (10)A. at designated point by supervisor engineer.</t>
  </si>
  <si>
    <t>Sub-Total-C</t>
  </si>
  <si>
    <t>Cement Plastering: Supply material and plastering with Cement Plaster exterior walls must be three layers first layer slurry, second layer 1.5cm cement mortar 1:4 and third layer smooth and stright (cement should be from local factories).</t>
  </si>
  <si>
    <t>Door and Window Works</t>
  </si>
  <si>
    <t>Supply and Install PVC Door, this item includes (Door panel, handle pack, hinges, panel or upper part transparent 4mm glass) as estimated (1*2)m also includes steel beam as lintels inserting steel beam 2 no. L 5cmx5cm 3mm thick.  exceeds 30cm from each sides.</t>
  </si>
  <si>
    <t>Sub-Total-D</t>
  </si>
  <si>
    <r>
      <t xml:space="preserve">Clearing and Cleaning all the central square of the caravans, the Area surrounding the cabinet bases and open areas before and after work from extra items, rubbish, debris, dried bush, Trashes books and plants, transporting the removed structure and waste to an area designated by municipality </t>
    </r>
    <r>
      <rPr>
        <b/>
        <sz val="16"/>
        <color theme="1"/>
        <rFont val="Cambria"/>
        <family val="1"/>
        <scheme val="major"/>
      </rPr>
      <t>Note That; Burning for this item not allowed in the school and surround school.</t>
    </r>
  </si>
  <si>
    <r>
      <t>m</t>
    </r>
    <r>
      <rPr>
        <vertAlign val="superscript"/>
        <sz val="16"/>
        <color theme="1"/>
        <rFont val="Cambria"/>
        <family val="1"/>
        <scheme val="major"/>
      </rPr>
      <t>2</t>
    </r>
  </si>
  <si>
    <r>
      <t>m</t>
    </r>
    <r>
      <rPr>
        <vertAlign val="superscript"/>
        <sz val="16"/>
        <color theme="1"/>
        <rFont val="Cambria"/>
        <family val="1"/>
        <scheme val="major"/>
      </rPr>
      <t>3</t>
    </r>
  </si>
  <si>
    <t>Supply and Install a good quality electrical circuit board 6 best (10&amp;16 circuit braker)  inside the wall next to the entrance door connected to a 2x6mm2 cable to the main distribution board through a 100A circuit breaker cost incudes supply Length of 30m cable and Through trench mounted outside of  walls Cabinets from new Room to main distribution board.</t>
  </si>
  <si>
    <t>Supply and install wall mount Dual gang  switch (10)A. at designated point by supervisor engineer. cost Include supply Wires: 2x1.5mm2 best Type  and installation with under-plaster box.</t>
  </si>
  <si>
    <t>LED florescent tube 1*18 watt type : Supply, install and operate lamp with its power adapter, &amp;with all work requirement cost Include supply Wires: 2x1.5mm2 best Type  and installation.</t>
  </si>
  <si>
    <t>Supply Materials, tools and Manpower to Construct steel base Frame minimum 1.2X1.2m with interval minimum 1m of bracing 2 No. L shape 5cmx5cm 3mm thickness diagonal  and 3.5m height, column 4 No. L shape 15cmx15cm, 4mm thick for propose polyethylene Water tank with 1,500 litter, The Foundation Dimension is 40cm width  x 50cm Depth  concrete M20 1;2;4, welding 2 Segment of Steel bar for increasing bonding of each column legs , and the Frame should ties be with the Caravans by steel pipe by welding and The base of tanks should be fixed with 4 No. L shape 5cmx5cm 3mm surround and distribute  at least 5 straight steel 5cm under tanks base.</t>
  </si>
  <si>
    <t>Exhaust Fan, this item includes supplying and installation (12)inch of similar size to the existing fans with, Automatic shutter, connected to power switch through the cable trench or to the existing line if the cable is not damaged or fused for Cabinets, W.C. and new Room.</t>
  </si>
  <si>
    <t>LED tube 1*18 watt: Supply ,install and operate lamp with its holder, &amp;with all work requirement.</t>
  </si>
  <si>
    <t>LED  tube:  lamp 18 watt The price should include fees for installation as well</t>
  </si>
  <si>
    <t>Supply and install wall mount electrical switch socket 13A and it's fixed with under-plaster box  at designated point by supervisor engineer, 120cm above ground level on room corners cost Include supply Wires: 2x2.5mm2 best Type  and installation.</t>
  </si>
  <si>
    <t>Bill Of Quantities  for Bakrajo (Al-Mutanabi and Bakrajo) Schools</t>
  </si>
  <si>
    <t>School Coordination: 35.55202,45.35937</t>
  </si>
  <si>
    <t>Clearing and Cleaning Works</t>
  </si>
  <si>
    <r>
      <t xml:space="preserve">Cleaning the School yards , Earthy Area and interior of fence, before and after work from extra items, rubbish, debris, dried bush and plants, transporting the removed structure and waste to an area designated by municipality </t>
    </r>
    <r>
      <rPr>
        <b/>
        <sz val="16"/>
        <color theme="1"/>
        <rFont val="Cambria"/>
        <family val="1"/>
        <scheme val="major"/>
      </rPr>
      <t>Note That; Burning for this item not allowed.</t>
    </r>
  </si>
  <si>
    <t>Cleaning and flushing rain water steel pipes(approximate 4m length) from the building roof to the balcony then for Yards</t>
  </si>
  <si>
    <t>no</t>
  </si>
  <si>
    <t>Testing and clearing sewerage pipe system, this item includes flush cleaning all the sewerage and drain pipes, Air flush and unclogging shall be done if any blockage detected in the WCs, hand wash area, school center yard, school external yard, for (all  w.c. gully trap +all sewer gully trap) and all Manholes should cleaning and flushing.</t>
  </si>
  <si>
    <t>Remove old Mixer Taps and sewer hose pipe and Supply and install of New approved quality and most durable Mixer taps and sewer hose pipe for Exist Wash Basin in the management's toilet and Student's toilets, this item includes ( cold and hot supply hose, sewer hose, mounting nut, washer, couplings)</t>
  </si>
  <si>
    <t>Remove old sewer Hose and water hoses of existing Wash basins and supply and Install new a Sewer Hose, Water Hoses and Chrome valve if its damaged.</t>
  </si>
  <si>
    <t>Supply and install of hand wash liquid soap tank 10L, supply through 1/2" pvc pipe to the hand wash sink end, attached 'push button soap dispenser for all wash basins.(The soap tank should filled by best soap liquid)</t>
  </si>
  <si>
    <t>Remove old spray with shut off and Chrome lock or Taps  Supply material and Install new Chrome lock and Chrome  spray with shut off best quality Turkish type  and mounted by screw.</t>
  </si>
  <si>
    <t xml:space="preserve">Supply and install water storage tank (3000 liter) , made of galvanized plate 1.8 mm with Steel anti-rust Painted frame Legs for drinking water coolers and some places indicated by Site engineer cost include all requirements to install and approved quality Ballcock valve (or float valve), Brass Ball valve for water storage tanks and proper covering the top gate. </t>
  </si>
  <si>
    <t>Supply material, install PPR pipes 3/4'' including fittings for the connection of sanitary items to the water system for toilets main pipe, necessary taps for floor washing , drinking area and Boiler(if available). also, connect The new roof storage tank and  (main water line to tank) with instruction of supervisor engineer. Cost Include installing water system for exist Set of toilets, Wash basins and exist water cooler.</t>
  </si>
  <si>
    <t>Prepare manpower and any machine to excavate concrete and should transports all waste to place municipality approved then Supply material and install P.V.C pipe of Zhalla made size 4" with fitting, for constructing sewer system of existing toilets and connect all gullies with mainline pipe and manholes and should cover surround of the pipeline by concrete. (This Item performs after testing the old sewer system if having a problem and not working old system then implement this item.)</t>
  </si>
  <si>
    <t>Supplying and Installation water cooler 80L stainless steel storage tank having 2 taps minimum this item includes all necessary piping connection and electrical connection using 1x2.5mm through cable trench to 13A electrical switch, cost include installing three stages of Activated Carbon Filters mounted on the walls and connect with Water cooler system.</t>
  </si>
  <si>
    <t>Supply and replace/or install of flush tanks 10L (best Turkish type) mounted to the wall, located in the management's toilets and Students toilets,  this item includes all necessary connection parts (inlet hose with chrome shutoff valve and ballcock valve, outlet pipe connected to the non damaged existing pipe.</t>
  </si>
  <si>
    <t>Supply, install and test rain water sewage pipes of galvanize size 4" including fittings for the connection, it must be fixed on corridor floor and on wall using fixing ties each 2m  with all accessories like top inlet cover, fixing ties by cement-nous material and all working requirements.</t>
  </si>
  <si>
    <t>prepare manpower and any machine to Remove old eastern toilets with dimension (1.4mx0.9m) and should transports all waste to place municipality approved, tiles and Concrete, then Supply material, install ceramic (Eastern toilet) squat base, complete with gully trap with install and connect, flush tank with mounted hose, high pressure connection steel hose, chromium plated stop valve, connected to wall with brackets and cost include tiling interior of toilets by ceramic tile best quality.</t>
  </si>
  <si>
    <t>Supply material, install and connect washing basins, ceramic(Size 70cmx90cm), with self contained overflow, mixer, steel grill, high pressure connection steel hose, chromium plated stop valves, flexible hose dia. 40mm, floor drain and complete with supporting brackets, properly fastened with screws, nuts and washers.</t>
  </si>
  <si>
    <t>B-14</t>
  </si>
  <si>
    <t>Supply material and Construct masonry manhole 40cm X 40cm, cost include install cast Iron cover for manholes including, a cast iron frame fixed in concrete slab of manhole, excavation,filling,lying solid block 20x20x40cm ,cement plastering inside and outside manhole walls and all requirement to construct manhole with instruction of supervisor engineer.(This Item perform after testing old sewer system if having problem and not working old system implement this item.)</t>
  </si>
  <si>
    <t>B-15</t>
  </si>
  <si>
    <t>Supply and install plastic hose 3/4'' ,50m length, install brass ball with Hose connector and connect with Water system.</t>
  </si>
  <si>
    <t>B-16</t>
  </si>
  <si>
    <t xml:space="preserve">Remove old Ballcock Valve with accessories of Exist storage water tanks and supply and install new approved quality Ballcock valve (or float valve) with all accessories for exciting water storage tanks, proper covering the top gate. </t>
  </si>
  <si>
    <t>Exhaust Fan, this item includes supplying and installation 12''  with automatic shutter, connected to power switch and wires should through the cable trench or to the existing line if the cable is not damaged or fused for rooms, W.C.s and new WC.</t>
  </si>
  <si>
    <t>Supply and Replace/or install wall mount electrical socket (switch socket) 13A and it's pvc base if required using wires measuring (2 × 2,5 mm2) best original with accessories and through to trench at designated point by supervisor engineer .</t>
  </si>
  <si>
    <t>Supply and install electrical socket Cover for electrical socket that’s virtual and not working.</t>
  </si>
  <si>
    <t>Supply and Replace wall mount single gang  switch (10)A. at designated point by supervisor engineer.</t>
  </si>
  <si>
    <t>Supply and Replace/or install wall mount Dual gang  switch (10)A using wires measuring (2 × 1,5 mm2) best original with accessories and through to trench at designated point by supervisor engineer .</t>
  </si>
  <si>
    <t>Supply and Replace wall mount triple gang  switch (10)A. at designated point by supervisor engineer.</t>
  </si>
  <si>
    <t>Supply and  Replace wall mount Fan Regulator  switch (10)A. at designated point by supervisor engineer must be not voloume.</t>
  </si>
  <si>
    <t>Ceiling fan with regulator: Processing and installation of ceiling fan original good type with incorporation using wires measuring (2 × 1,5 mm2) best original with accessories (fixing under ceiling by masonry anchor screws best quality 2 No. per fan)</t>
  </si>
  <si>
    <t>LED Ceiling 6" Lamp 18 watt type, install and ties with anchor and screw, using wires measuring (2 × 1,5 mm2) best original with accessories and through to cable trench connected to power switches or to the existing line if the cable is not damaged or fused</t>
  </si>
  <si>
    <t>LED tube 1*18 watt: Supply, install and operate lamp (LED tube) with its holder, &amp;with all work requirement , connected to power switches using wires measuring (2 × 1,5 mm2) and wires should through the cable trench or to the existing line if the cable is not damaged or fused</t>
  </si>
  <si>
    <t>florescent tube only:  lamp 18 watt type The price should include fees for installation as well</t>
  </si>
  <si>
    <t>C-12</t>
  </si>
  <si>
    <t>C-13</t>
  </si>
  <si>
    <t>Supply and install wooden distribution board doors for exist 18 best size board near (40cmx50xm)  including hinges and locks and fix on the walls by suitable screws and anchor.</t>
  </si>
  <si>
    <t>Flooring works; preparation labors and any machine to Remove Virtual Concrete on the classrooms, should transports all waste to place municipality approved, (10cm) Hight and re concreting 1:3:6 and/or screeding to reach Hight for Mosaic top level with good texture and proper curing.</t>
  </si>
  <si>
    <t>Yard screeding and/or concreting 1:3:6 to allow proper slop to exclude standstill water from entrance corridor of the schools to the yards concrete with thickness about 10cm (Concrete should smoothly and good textured)</t>
  </si>
  <si>
    <t>Hollow concrete block best quality masonry unit (20x20x40) using 1:3 ratio mortar (cement should be from local factories) and proper curing  3 times per day for places marked by site engineer.</t>
  </si>
  <si>
    <t>Supply material and plastering with Cement Plaster exterior walls by three layers first  slurry using 1:4 mortar ratio second  1.5cm thick cement mortar third smooth and straight (cement should be from local factories).</t>
  </si>
  <si>
    <t>Supply material and install ceramic good type tile with mortar 1:3 and above tile should fill inside by 8cm concrete</t>
  </si>
  <si>
    <r>
      <t>m</t>
    </r>
    <r>
      <rPr>
        <vertAlign val="superscript"/>
        <sz val="16"/>
        <color theme="1"/>
        <rFont val="Cambria"/>
        <family val="1"/>
        <scheme val="major"/>
      </rPr>
      <t>2</t>
    </r>
    <r>
      <rPr>
        <sz val="11"/>
        <color theme="1"/>
        <rFont val="Calibri"/>
        <family val="2"/>
        <scheme val="minor"/>
      </rPr>
      <t/>
    </r>
  </si>
  <si>
    <t>D-6</t>
  </si>
  <si>
    <t>Removing the old damaged gypsum layers and walls should be clear and then Plastering with gypsum bye 2 layer(gypsum plastering and whitening plastering with thin gypsum layer) for walls, ceilings and surround of doors, min. thickness (20) mm. for walls. A base layer must be clear and removing old damaged gypsum layer and cement slurry must be applied before plastering with instruction of site engineer instruction.</t>
  </si>
  <si>
    <t>D-7</t>
  </si>
  <si>
    <t>Supply and install, PVC Door for toilets with outer frame, this item includes (Door panel, handle pack, hinges, panel as estimated near (0.9x2)m same dimensions as existing doors.</t>
  </si>
  <si>
    <t>D-8</t>
  </si>
  <si>
    <t>Supply and install, PVC Door with outer frame, this item includes (Door panel, handle pack, hinges, panel or upper part transparent 4mm glass) as estimated (1*2)m for place marked by site engineer.</t>
  </si>
  <si>
    <t>D-9</t>
  </si>
  <si>
    <t>Prepare labor and any machine to Demolish and open walls approximate 20cm thick for suppose door, transporting the removed structure and waste to an area designated by municipality according to site engineer instruction (This Item performs as optional according to site engineer instruction)</t>
  </si>
  <si>
    <t>E</t>
  </si>
  <si>
    <t>Doors, Windows Maintains and Welding.</t>
  </si>
  <si>
    <t>E-1</t>
  </si>
  <si>
    <t>Repairing steel door, fix by welding and cutting machine for pins, frames and doors .</t>
  </si>
  <si>
    <t>E-2</t>
  </si>
  <si>
    <t>Supply and replace steel door lock and handle best quality in local market (Fixing by screws and nuts) for places marked by site engineer.</t>
  </si>
  <si>
    <t>E-3</t>
  </si>
  <si>
    <t>Repairing wooden doors, doors, pins, frames and doors with all requirement for school classrooms.</t>
  </si>
  <si>
    <t>E-4</t>
  </si>
  <si>
    <t>Supply and replace wooden door lock and handle best in local market (Fixing by screws and nuts).</t>
  </si>
  <si>
    <t>E-5</t>
  </si>
  <si>
    <t>Supply and install steel handle iron windows and with 2 screw ties and nuts.</t>
  </si>
  <si>
    <t>E-6</t>
  </si>
  <si>
    <t>Supply material and replace damaged glasses by 4mm glass thick. And fix glasses by good paste not having any missing place and before glass installing should cleaning windows perfectly.</t>
  </si>
  <si>
    <t>E-7</t>
  </si>
  <si>
    <t>Supply materials, tools and manpower to paint  the doors, windows, burglars and handrails by best quality Iraqi made paint, the price includes clearing Doors, windows, burglars and rails bar frames from any material.</t>
  </si>
  <si>
    <t>Sub-Total-E</t>
  </si>
  <si>
    <t>Bill Of Quantities  for Khabat (Said-Al-Shuhada and 11 Azar ) Schools</t>
  </si>
  <si>
    <t>School Coordination: 35.545482,45.445269</t>
  </si>
  <si>
    <t>8-If occur any problem and disadvantage during implementation in existing project should be contractor maintenance it.</t>
  </si>
  <si>
    <t>Cleaning and washing the Yards, Classrooms, administers, employees Room, Corridors (Any tile) and  the roof located in the building from any dirt, using proper detergent or cleaning aid before and after works. all works should be done according to instructions of supervisor engineer.</t>
  </si>
  <si>
    <t>A-4</t>
  </si>
  <si>
    <t>Cleaning and flushing rain water plastic pipes (approximately 4m length) from the building roof to the balcony and then to Yards. all works should be done according to instructions of supervisor engineer.</t>
  </si>
  <si>
    <t>Testing and clearing 4 Set toilets and sewerage pipe system, this item includes flush cleaning all the sewerage and drain pipes, Air flush and unclogging shall be done if any blockage detected in the WCs, hand wash area, school center yard, school external yard, for (14  w.c. gully trap +20 sewer gully trap) and all Manholes should be cleaned and flushed. all works should be done according to instructions of supervisor engineer.</t>
  </si>
  <si>
    <t>Remove old Mixer Taps and sewer hose pipes, then Supply and install the new approved quality and most durable Mixer taps and sewer hose pipes for existed wash basins in the management's toilet and Student's toilets, this item includes ( changing cold and hot supply hose, sewer hose, mounting nut, washer and couplings) all works should be done according to instructions of supervisor engineer.</t>
  </si>
  <si>
    <t>Supply and install of hand wash liquid soap tank 10L, supply through 1/2" PPR pipe to the hand wash sink end, attached, push button soap dispenser for 8 Hand wash  water valves in drinking area place.(The soap tank should filled by best soap liquid), all works should be done according to instructions of supervisor engineer.</t>
  </si>
  <si>
    <t>Remove old wall maunted spray with shut off, Chrome lock and taps, supply materials and install new Chrome lock and chrome spray with shut off best quality Turkish type  and mounted by screw.</t>
  </si>
  <si>
    <t>Remove old water Taps, supply &amp; install new water taps for drinking area places.</t>
  </si>
  <si>
    <t>Supply and install 3/4" PPR pipe and all fitting works  for the connections of sanitary items to the water system, also connect the existing storage tank with required points identified by supervisor engineer.</t>
  </si>
  <si>
    <t xml:space="preserve">Supply and Install water cooler 80L, stainless steel storage tank having 2 taps minimum, this item includes all necessary fitting works, connections and electrical connections using 1x2.5mm through cable trench to 13A electrical switch, the price include installing three stages of activated carbon filters mounted on the walls and connect with water cooler system. </t>
  </si>
  <si>
    <t>Supply and replace the old damaged flush tanks by new one, good type best quality, mounted to the wall, located in the management's toilets and Student's toilets, this item includes all necessary connections and all fitting works (ballcock valve and chrome valve).</t>
  </si>
  <si>
    <t>Supply and install steel cover (40cm x 40cm) for Existing uncovered manhole.</t>
  </si>
  <si>
    <t>Remove old ballcock valves with all accessories of existing water tanks, supply and install new approved quality Ballcock valve (or float valve) with all accessories for exciting water storage tanks, with the proper covering of the top gate.</t>
  </si>
  <si>
    <t>Supply and install brass ball valve with brass ball for existing water storage tanks located in vertical main inlet water pipe 3/4" cost The price includes all PPR pipes welding work with all fitting works.</t>
  </si>
  <si>
    <t>Supply and install of automatic booster water pump 1HP, and make a stee box with minimum dimensions (0.6*0.6*0.75)m for safety, using 1x2.5mm cable through cable trench attached to a 13A electrical switch, this item include box painting by unti-corrosion paint then two layers of oil paint.</t>
  </si>
  <si>
    <t>Supply and install steel galvanized rain water sewage pipes, good type made size 3" including all fittings for the connections, it should be fixed on corridor floor and on wall using fixing ties each 2m, with all accessories like top inlet cover, fixing ties by cement-nous material and all working requirements.</t>
  </si>
  <si>
    <t>Supply and install a new plastic manhole with dimension 30cm*30cm with cover, the price includes all fitting and connection works.</t>
  </si>
  <si>
    <t>Exhaust Fan, this item includes supply and install 8'' Exhaust Fan with automatic shutter, connected to power switch socket and wires through the cable trench or to the existing line if the cable is not damaged or fused for W.C. facilities.</t>
  </si>
  <si>
    <t>Fixing or Maintenance of AC (Air Conditioner), electrical circuit, filling up the outdoor unit with suitable gas, supplying outdoor plastic cover if broken or any other defects preventing the AC from operation.</t>
  </si>
  <si>
    <t>Transport of Existing AC (Air Conditioner) with Fixing and  Maintenance of AC (Air Conditioner),electrical circuit, nfilling up the outdoor unit with suitable gas, supplying outdoor plastic cover if broken or any other defects preventing the AC from operation.</t>
  </si>
  <si>
    <t>Replace the old florescent lump by new LED tube 1*18 watt, with its holder, with all work requirement, save the old florescent lamps in the school store to be used again in the future.</t>
  </si>
  <si>
    <t>florescent tube:  lamp 40 watt type The price includes fees for installation as well.</t>
  </si>
  <si>
    <t>LED 6" ceiling lamp 18 watt type, the price includes fees for installation as well,l and proper wire if needs.</t>
  </si>
  <si>
    <t>LED Arbitrary lamp 12 watt type, the price includes fees for installation as well.</t>
  </si>
  <si>
    <t>Supply and install ceiling fan best quality with regulator, the fan must be fixed perfectly on the ceiling also connect to power switch plug 13A, the wires should be located inside the cable trench or to the existing line if the cable is not damaged or fused for Classrooms.</t>
  </si>
  <si>
    <t>Maintenance of Electrical Items</t>
  </si>
  <si>
    <t>C-9-1</t>
  </si>
  <si>
    <t>Testing electrical system of First floor, check sparks and processing damaged wires of existing electrical board, processing and maintenance of any electrical issues.</t>
  </si>
  <si>
    <t>C-9-2</t>
  </si>
  <si>
    <t>supply and install triple main breaker 150A for main distribution board on first floor, the price includes testing electrical system for all class rooms.(Schnider mark)</t>
  </si>
  <si>
    <t>C-9-3</t>
  </si>
  <si>
    <t>supply and install 150A-Three-Pole Disconnect Double Throw Switch Circuit Breaker (manual change over) in the electrical measurement room.</t>
  </si>
  <si>
    <t>C-9-4</t>
  </si>
  <si>
    <t>supply and install Automatic change over (relay) 150 A.(ABB mark)</t>
  </si>
  <si>
    <t>C-9-5</t>
  </si>
  <si>
    <t>Replace the old cable by the new one 4x10 mm2 (Hes or Cable Co mark standard) to be well connected with electrical gauge of first floor wire cable system by best electrical tape, the price include all work requirement, connecting school electrical system to main electrical system after getting approval from  Directory of Slemani distribution electricity.</t>
  </si>
  <si>
    <t>C-9-6</t>
  </si>
  <si>
    <t>supply and install wire cable 2x4 mm2 (Hes or Cable Co mark standard) for classrooms that not have electrical power and for Existing AC(split) the price includes fees for installation</t>
  </si>
  <si>
    <t>C-9-7</t>
  </si>
  <si>
    <t>supply and install cable 2x2.5 mm2 (Hes or Cable Co mark standard) for places needs of maintenance and adding switch plugs.</t>
  </si>
  <si>
    <t>C-9-8</t>
  </si>
  <si>
    <t>supply and install wall mount trench (1 inch) for troughing wire cable.</t>
  </si>
  <si>
    <t>Replace the old wall mount electrical socket 13A (Switch Socket) by the new one best quality, and it's pvc base if required for identified points by supervisor engineer.</t>
  </si>
  <si>
    <t>supply and install electrical socket Cover for electrical socket that’s virtual and not working.</t>
  </si>
  <si>
    <t>Supply and install wall mount single gang  switch (10)A. at designated point by supervisor engineer.</t>
  </si>
  <si>
    <t>C-14</t>
  </si>
  <si>
    <t>Supply and install wall mount Triple gang  switch (10)A. at designated point by supervisor engineer.</t>
  </si>
  <si>
    <t>C-15</t>
  </si>
  <si>
    <t>Supply and install wall mount Fan Regulator  switch (10)A. at designated point by supervisor engineer (must be not voloume)</t>
  </si>
  <si>
    <t>Water moisture treatment</t>
  </si>
  <si>
    <t>Water proofing: Supply materials and laying a layer of water proof materials (Isogam) for any places needs processing. The price includes cleaning the surface, removing any thing that make barrier for working and installing.</t>
  </si>
  <si>
    <t>Remove broken tiles, then supply and install new ceramic tile by good paste Paste on the floor of first floor.</t>
  </si>
  <si>
    <t>supply materials and install gypsum board Knauf panel for places are damaged and needs processing.</t>
  </si>
  <si>
    <t>Remove damaged gypsum plastering, then supply materials, tools and manpower to conduct gypsum plastering. All works should be done accoprding to instructions of supervisor engineer must thickness not less than 2cm.</t>
  </si>
  <si>
    <t>Doors, Windows re-Welding and Maintenance</t>
  </si>
  <si>
    <t>Repairing iron doors, fixing it by welding frames and doors .</t>
  </si>
  <si>
    <t>supply and replace iron door locks and handle best quality in local market (Fixing by screws and nuts).</t>
  </si>
  <si>
    <t>remove the old wooden door leafs, then supply and install a new wooden doors without frame (100x200x5)cm, at least 3 pins required, and repair frames with all requirements include door lock and handle and 20cm Aluminum sheet for bottom internal and external face of the doors  for water proofing.</t>
  </si>
  <si>
    <t xml:space="preserve">supply and replace wooden door lock and handle best in local market (Fixing by screws and nuts) </t>
  </si>
  <si>
    <t>supply and install steel handle iron windows, with 2 screw ties and nuts.</t>
  </si>
  <si>
    <t>Processing existing PVC Doors, the price includes changing Door lock,handle,hinges and plastic sheet panel.</t>
  </si>
  <si>
    <t>Processing PVC windows to balance for open and close.</t>
  </si>
  <si>
    <t>E-8</t>
  </si>
  <si>
    <t>Remove PVC door, Supply and install of double leaf double panels (face) entrance steel door (w=1.50m, h=2.10m) dimension should checked before supplying and installing on the entrance of first floor having smooth plate surface from both sides, this item includes installing frame on the walls, welding hinges 8no., top steel clamp, deadlock rim and handle, rust paint and metal paint.</t>
  </si>
  <si>
    <t>E-9</t>
  </si>
  <si>
    <t>Remove all damaged glasses, supply and install 4mm glass thick. And fix glasses by good paste not having any missing place and before glass installing should cleaning windows perfectly.</t>
  </si>
  <si>
    <t>E-10</t>
  </si>
  <si>
    <t>Replace damaged double glasses by new double glass 6mm,4mm thick. And fix frames before glass installing the price includes glass cleaning.</t>
  </si>
  <si>
    <t>E-11</t>
  </si>
  <si>
    <t>Supply and install windows plastic wire mesh for prevention of insects.</t>
  </si>
  <si>
    <t>AMOUNT (USD)</t>
  </si>
  <si>
    <t>Summary</t>
  </si>
  <si>
    <t>Renovation of Bakrajo (Al-Mutanabi and Bakrajo) Schools</t>
  </si>
  <si>
    <t>Renovation of Hawari Shar (Al-Hijaz,Zat Al-Salasil and Al-Zahra) Schools</t>
  </si>
  <si>
    <t>Renovation of Khabat (Said-Al-Shuhada and 11 Azar ) Schools</t>
  </si>
  <si>
    <t>Name of Schools</t>
  </si>
  <si>
    <t>Total Sum for 3 Schools in (USD)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</si>
</sst>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quot;$&quot;#,##0.00"/>
    <numFmt numFmtId="165" formatCode="0.000"/>
    <numFmt numFmtId="166" formatCode="_(* #,##0_);_(* \(#,##0\);_(* &quot;-&quot;??_);_(@_)"/>
  </numFmts>
  <fonts count="25" x14ac:knownFonts="1">
    <font>
      <sz val="11"/>
      <color theme="1"/>
      <name val="Calibri"/>
      <family val="2"/>
      <scheme val="minor"/>
    </font>
    <font>
      <b/>
      <sz val="8"/>
      <color theme="1"/>
      <name val="Arial"/>
      <family val="2"/>
    </font>
    <font>
      <sz val="8"/>
      <color theme="1"/>
      <name val="Arial"/>
      <family val="2"/>
    </font>
    <font>
      <sz val="11"/>
      <color theme="1"/>
      <name val="Arial"/>
      <family val="2"/>
    </font>
    <font>
      <sz val="11"/>
      <color theme="1"/>
      <name val="Calibri"/>
      <family val="2"/>
      <charset val="178"/>
      <scheme val="minor"/>
    </font>
    <font>
      <sz val="11"/>
      <color theme="1"/>
      <name val="Calibri"/>
      <family val="2"/>
      <scheme val="minor"/>
    </font>
    <font>
      <b/>
      <sz val="12"/>
      <color theme="1"/>
      <name val="Calibri"/>
      <family val="2"/>
      <scheme val="minor"/>
    </font>
    <font>
      <b/>
      <sz val="14"/>
      <name val="Arial"/>
      <family val="2"/>
    </font>
    <font>
      <sz val="11"/>
      <color rgb="FFFF0000"/>
      <name val="Arial"/>
      <family val="2"/>
    </font>
    <font>
      <sz val="8"/>
      <name val="Calibri"/>
      <family val="2"/>
      <scheme val="minor"/>
    </font>
    <font>
      <b/>
      <sz val="16"/>
      <name val="Cambria"/>
      <family val="1"/>
      <scheme val="major"/>
    </font>
    <font>
      <b/>
      <sz val="16"/>
      <color theme="1"/>
      <name val="Cambria"/>
      <family val="1"/>
      <scheme val="major"/>
    </font>
    <font>
      <sz val="16"/>
      <color theme="1"/>
      <name val="Cambria"/>
      <family val="1"/>
      <scheme val="major"/>
    </font>
    <font>
      <vertAlign val="superscript"/>
      <sz val="16"/>
      <color theme="1"/>
      <name val="Cambria"/>
      <family val="1"/>
      <scheme val="major"/>
    </font>
    <font>
      <b/>
      <sz val="16"/>
      <color theme="1"/>
      <name val="Arial"/>
      <family val="2"/>
    </font>
    <font>
      <b/>
      <i/>
      <u/>
      <sz val="16"/>
      <name val="Arial"/>
      <family val="2"/>
    </font>
    <font>
      <i/>
      <sz val="16"/>
      <name val="Arial"/>
      <family val="2"/>
    </font>
    <font>
      <i/>
      <sz val="16"/>
      <name val="Cambria"/>
      <family val="1"/>
      <scheme val="major"/>
    </font>
    <font>
      <sz val="16"/>
      <name val="Cambria"/>
      <family val="1"/>
      <scheme val="major"/>
    </font>
    <font>
      <b/>
      <sz val="16"/>
      <name val="Arial"/>
      <family val="2"/>
    </font>
    <font>
      <b/>
      <i/>
      <u/>
      <sz val="16"/>
      <name val="Cambria"/>
      <family val="1"/>
      <scheme val="major"/>
    </font>
    <font>
      <sz val="18"/>
      <color theme="1"/>
      <name val="Arial"/>
      <family val="2"/>
    </font>
    <font>
      <b/>
      <sz val="18"/>
      <color theme="1"/>
      <name val="Calibri"/>
      <family val="2"/>
      <scheme val="minor"/>
    </font>
    <font>
      <b/>
      <sz val="20"/>
      <color theme="1"/>
      <name val="Arial"/>
      <family val="2"/>
    </font>
    <font>
      <b/>
      <sz val="20"/>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indexed="22"/>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tint="-9.9978637043366805E-2"/>
        <bgColor indexed="64"/>
      </patternFill>
    </fill>
  </fills>
  <borders count="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auto="1"/>
      </bottom>
      <diagonal/>
    </border>
    <border>
      <left style="thin">
        <color auto="1"/>
      </left>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medium">
        <color indexed="64"/>
      </right>
      <top/>
      <bottom style="medium">
        <color indexed="64"/>
      </bottom>
      <diagonal/>
    </border>
  </borders>
  <cellStyleXfs count="4">
    <xf numFmtId="0" fontId="0" fillId="0" borderId="0"/>
    <xf numFmtId="0" fontId="4" fillId="0" borderId="0"/>
    <xf numFmtId="44" fontId="5" fillId="0" borderId="0" applyFont="0" applyFill="0" applyBorder="0" applyAlignment="0" applyProtection="0"/>
    <xf numFmtId="43" fontId="5" fillId="0" borderId="0" applyFont="0" applyFill="0" applyBorder="0" applyAlignment="0" applyProtection="0"/>
  </cellStyleXfs>
  <cellXfs count="100">
    <xf numFmtId="0" fontId="0" fillId="0" borderId="0" xfId="0"/>
    <xf numFmtId="0" fontId="2" fillId="0" borderId="0" xfId="0" applyFont="1"/>
    <xf numFmtId="0" fontId="3" fillId="0" borderId="0" xfId="0" applyFont="1" applyBorder="1"/>
    <xf numFmtId="0" fontId="3" fillId="0" borderId="0" xfId="0" applyFont="1"/>
    <xf numFmtId="0" fontId="3" fillId="0" borderId="0" xfId="0" applyFont="1" applyAlignment="1">
      <alignment vertical="top"/>
    </xf>
    <xf numFmtId="0" fontId="0" fillId="0" borderId="0" xfId="0" applyFill="1" applyAlignment="1">
      <alignment horizontal="center" wrapText="1"/>
    </xf>
    <xf numFmtId="0" fontId="3" fillId="0" borderId="0" xfId="0" applyFont="1" applyFill="1" applyBorder="1"/>
    <xf numFmtId="0" fontId="0" fillId="0" borderId="0" xfId="0" applyFill="1" applyAlignment="1">
      <alignment wrapText="1"/>
    </xf>
    <xf numFmtId="0" fontId="3" fillId="0" borderId="0" xfId="0" applyFont="1" applyFill="1"/>
    <xf numFmtId="164" fontId="3" fillId="0" borderId="0" xfId="0" applyNumberFormat="1" applyFont="1" applyFill="1"/>
    <xf numFmtId="0" fontId="8" fillId="0" borderId="0" xfId="0" applyFont="1" applyFill="1"/>
    <xf numFmtId="0" fontId="0" fillId="0" borderId="0" xfId="0" applyFill="1" applyBorder="1" applyAlignment="1">
      <alignment horizontal="center" vertical="center"/>
    </xf>
    <xf numFmtId="165" fontId="3" fillId="0" borderId="0" xfId="0" applyNumberFormat="1" applyFont="1" applyFill="1"/>
    <xf numFmtId="0" fontId="6" fillId="0" borderId="0" xfId="1" applyFont="1" applyBorder="1" applyAlignment="1"/>
    <xf numFmtId="0" fontId="0" fillId="0" borderId="0" xfId="0" applyFill="1" applyBorder="1" applyAlignment="1"/>
    <xf numFmtId="0" fontId="3" fillId="0" borderId="0" xfId="0" applyFont="1" applyFill="1" applyAlignment="1">
      <alignment horizontal="center"/>
    </xf>
    <xf numFmtId="0" fontId="3" fillId="0" borderId="0" xfId="0" applyFont="1" applyFill="1" applyAlignment="1">
      <alignment horizontal="left"/>
    </xf>
    <xf numFmtId="0" fontId="12" fillId="0" borderId="1" xfId="0" applyFont="1" applyFill="1" applyBorder="1" applyAlignment="1">
      <alignment horizontal="left" wrapText="1"/>
    </xf>
    <xf numFmtId="0" fontId="12" fillId="0" borderId="1" xfId="0" applyFont="1" applyFill="1" applyBorder="1" applyAlignment="1">
      <alignment horizontal="center" vertical="center"/>
    </xf>
    <xf numFmtId="0" fontId="12" fillId="5" borderId="1" xfId="0" applyFont="1" applyFill="1" applyBorder="1" applyAlignment="1">
      <alignment horizontal="center" vertical="center"/>
    </xf>
    <xf numFmtId="0" fontId="11" fillId="0" borderId="1" xfId="0" applyFont="1" applyFill="1" applyBorder="1" applyAlignment="1">
      <alignment horizontal="left" wrapText="1"/>
    </xf>
    <xf numFmtId="0" fontId="12" fillId="0" borderId="1" xfId="0" applyFont="1" applyFill="1" applyBorder="1" applyAlignment="1">
      <alignment horizontal="left" vertical="top" wrapText="1"/>
    </xf>
    <xf numFmtId="0" fontId="10" fillId="0" borderId="1" xfId="0" applyFont="1" applyFill="1" applyBorder="1" applyAlignment="1">
      <alignment horizontal="left" wrapText="1"/>
    </xf>
    <xf numFmtId="0" fontId="12" fillId="5" borderId="1" xfId="0" applyFont="1" applyFill="1" applyBorder="1" applyAlignment="1">
      <alignment horizontal="left" wrapText="1"/>
    </xf>
    <xf numFmtId="0" fontId="11" fillId="5" borderId="1" xfId="0" applyFont="1" applyFill="1" applyBorder="1" applyAlignment="1">
      <alignment horizontal="left" wrapText="1"/>
    </xf>
    <xf numFmtId="0" fontId="11" fillId="3" borderId="1" xfId="1" applyFont="1" applyFill="1" applyBorder="1" applyAlignment="1">
      <alignment horizontal="center" vertical="center"/>
    </xf>
    <xf numFmtId="0" fontId="11" fillId="2" borderId="1" xfId="0" applyFont="1" applyFill="1" applyBorder="1" applyAlignment="1">
      <alignment horizontal="center" vertical="center"/>
    </xf>
    <xf numFmtId="0" fontId="11" fillId="3" borderId="1" xfId="0" applyFont="1" applyFill="1" applyBorder="1" applyAlignment="1">
      <alignment wrapText="1"/>
    </xf>
    <xf numFmtId="0" fontId="11" fillId="3" borderId="1" xfId="0" applyFont="1" applyFill="1" applyBorder="1" applyAlignment="1">
      <alignment vertical="top" wrapText="1"/>
    </xf>
    <xf numFmtId="0" fontId="11" fillId="3" borderId="1" xfId="0" applyFont="1" applyFill="1" applyBorder="1" applyAlignment="1">
      <alignment horizontal="left"/>
    </xf>
    <xf numFmtId="0" fontId="7" fillId="0" borderId="0" xfId="0" applyNumberFormat="1" applyFont="1" applyFill="1" applyBorder="1" applyAlignment="1">
      <alignment horizontal="left" wrapText="1"/>
    </xf>
    <xf numFmtId="0" fontId="11" fillId="3" borderId="1" xfId="0" applyFont="1" applyFill="1" applyBorder="1" applyAlignment="1">
      <alignment horizontal="left" vertical="top"/>
    </xf>
    <xf numFmtId="0" fontId="18" fillId="5" borderId="1" xfId="0" applyFont="1" applyFill="1" applyBorder="1" applyAlignment="1">
      <alignment horizontal="left" vertical="top" wrapText="1"/>
    </xf>
    <xf numFmtId="0" fontId="11" fillId="5" borderId="1" xfId="0" applyFont="1" applyFill="1" applyBorder="1" applyAlignment="1">
      <alignment horizontal="left" vertical="top" wrapText="1"/>
    </xf>
    <xf numFmtId="0" fontId="12" fillId="0" borderId="1" xfId="0" applyFont="1" applyFill="1" applyBorder="1" applyAlignment="1">
      <alignment horizontal="center" vertical="center" wrapText="1"/>
    </xf>
    <xf numFmtId="0" fontId="10" fillId="5" borderId="1" xfId="0" applyFont="1" applyFill="1" applyBorder="1" applyAlignment="1">
      <alignment horizontal="left" wrapText="1"/>
    </xf>
    <xf numFmtId="0" fontId="18" fillId="5" borderId="1" xfId="0" applyFont="1" applyFill="1" applyBorder="1" applyAlignment="1">
      <alignment horizontal="left" wrapText="1"/>
    </xf>
    <xf numFmtId="0" fontId="21" fillId="0" borderId="0" xfId="0" applyFont="1"/>
    <xf numFmtId="0" fontId="22" fillId="0" borderId="1" xfId="0" applyFont="1" applyBorder="1" applyAlignment="1">
      <alignment horizontal="left" wrapText="1"/>
    </xf>
    <xf numFmtId="0" fontId="22" fillId="7" borderId="1" xfId="0" applyFont="1" applyFill="1" applyBorder="1" applyAlignment="1">
      <alignment horizontal="center" vertical="center"/>
    </xf>
    <xf numFmtId="0" fontId="23" fillId="0" borderId="0" xfId="0" applyFont="1" applyAlignment="1">
      <alignment vertical="top"/>
    </xf>
    <xf numFmtId="2" fontId="6" fillId="0" borderId="0" xfId="1" applyNumberFormat="1" applyFont="1" applyBorder="1" applyAlignment="1"/>
    <xf numFmtId="2" fontId="11" fillId="2" borderId="1" xfId="0" applyNumberFormat="1" applyFont="1" applyFill="1" applyBorder="1" applyAlignment="1">
      <alignment horizontal="center" wrapText="1"/>
    </xf>
    <xf numFmtId="2" fontId="11" fillId="3" borderId="1" xfId="0" applyNumberFormat="1" applyFont="1" applyFill="1" applyBorder="1" applyAlignment="1">
      <alignment vertical="top" wrapText="1"/>
    </xf>
    <xf numFmtId="2" fontId="12" fillId="0" borderId="1" xfId="0" applyNumberFormat="1" applyFont="1" applyFill="1" applyBorder="1" applyAlignment="1">
      <alignment horizontal="center" vertical="center"/>
    </xf>
    <xf numFmtId="2" fontId="12" fillId="0" borderId="1" xfId="1" applyNumberFormat="1" applyFont="1" applyFill="1" applyBorder="1" applyAlignment="1">
      <alignment horizontal="center" vertical="center" wrapText="1"/>
    </xf>
    <xf numFmtId="2" fontId="12" fillId="8" borderId="1" xfId="1" applyNumberFormat="1" applyFont="1" applyFill="1" applyBorder="1" applyAlignment="1">
      <alignment horizontal="center" vertical="center" wrapText="1"/>
    </xf>
    <xf numFmtId="2" fontId="12" fillId="3" borderId="1" xfId="1" applyNumberFormat="1" applyFont="1" applyFill="1" applyBorder="1" applyAlignment="1">
      <alignment horizontal="center" vertical="center"/>
    </xf>
    <xf numFmtId="2" fontId="12" fillId="3" borderId="1" xfId="1" applyNumberFormat="1" applyFont="1" applyFill="1" applyBorder="1" applyAlignment="1">
      <alignment horizontal="center" vertical="center" wrapText="1"/>
    </xf>
    <xf numFmtId="2" fontId="12" fillId="0" borderId="1" xfId="0" quotePrefix="1" applyNumberFormat="1" applyFont="1" applyFill="1" applyBorder="1" applyAlignment="1">
      <alignment horizontal="center" vertical="center"/>
    </xf>
    <xf numFmtId="2" fontId="14" fillId="7" borderId="1" xfId="2" applyNumberFormat="1" applyFont="1" applyFill="1" applyBorder="1" applyAlignment="1">
      <alignment horizontal="center" vertical="center" wrapText="1"/>
    </xf>
    <xf numFmtId="2" fontId="11" fillId="2" borderId="1" xfId="0" applyNumberFormat="1" applyFont="1" applyFill="1" applyBorder="1" applyAlignment="1">
      <alignment horizontal="center" vertical="center" wrapText="1"/>
    </xf>
    <xf numFmtId="2" fontId="12" fillId="0" borderId="1" xfId="0" applyNumberFormat="1" applyFont="1" applyBorder="1" applyAlignment="1">
      <alignment horizontal="center" vertical="center"/>
    </xf>
    <xf numFmtId="2" fontId="18" fillId="8" borderId="1" xfId="1" applyNumberFormat="1" applyFont="1" applyFill="1" applyBorder="1" applyAlignment="1">
      <alignment horizontal="center" vertical="center" wrapText="1"/>
    </xf>
    <xf numFmtId="2" fontId="19" fillId="7" borderId="8" xfId="2" applyNumberFormat="1" applyFont="1" applyFill="1" applyBorder="1" applyAlignment="1">
      <alignment horizontal="center" vertical="center" wrapText="1"/>
    </xf>
    <xf numFmtId="2" fontId="12" fillId="0" borderId="1" xfId="0" applyNumberFormat="1" applyFont="1" applyBorder="1" applyAlignment="1">
      <alignment horizontal="center" vertical="center" wrapText="1"/>
    </xf>
    <xf numFmtId="2" fontId="11" fillId="7" borderId="1" xfId="2" applyNumberFormat="1" applyFont="1" applyFill="1" applyBorder="1" applyAlignment="1">
      <alignment horizontal="center" vertical="center" wrapText="1"/>
    </xf>
    <xf numFmtId="2" fontId="3" fillId="0" borderId="0" xfId="0" applyNumberFormat="1" applyFont="1"/>
    <xf numFmtId="1" fontId="6" fillId="0" borderId="0" xfId="1" applyNumberFormat="1" applyFont="1" applyBorder="1" applyAlignment="1"/>
    <xf numFmtId="1" fontId="11" fillId="2" borderId="1" xfId="0" applyNumberFormat="1" applyFont="1" applyFill="1" applyBorder="1" applyAlignment="1">
      <alignment horizontal="center" vertical="center"/>
    </xf>
    <xf numFmtId="1" fontId="11" fillId="3" borderId="1" xfId="0" applyNumberFormat="1" applyFont="1" applyFill="1" applyBorder="1" applyAlignment="1">
      <alignment vertical="top" wrapText="1"/>
    </xf>
    <xf numFmtId="1" fontId="12" fillId="0" borderId="1" xfId="0" applyNumberFormat="1" applyFont="1" applyFill="1" applyBorder="1" applyAlignment="1">
      <alignment horizontal="center" vertical="center"/>
    </xf>
    <xf numFmtId="1" fontId="12" fillId="0" borderId="1" xfId="0" applyNumberFormat="1" applyFont="1" applyFill="1" applyBorder="1" applyAlignment="1">
      <alignment horizontal="center" vertical="center" wrapText="1"/>
    </xf>
    <xf numFmtId="1" fontId="21" fillId="0" borderId="0" xfId="0" applyNumberFormat="1" applyFont="1"/>
    <xf numFmtId="1" fontId="3" fillId="0" borderId="0" xfId="0" applyNumberFormat="1" applyFont="1"/>
    <xf numFmtId="2" fontId="22" fillId="7" borderId="1" xfId="0" applyNumberFormat="1" applyFont="1" applyFill="1" applyBorder="1" applyAlignment="1">
      <alignment horizontal="center" vertical="center"/>
    </xf>
    <xf numFmtId="166" fontId="22" fillId="0" borderId="4" xfId="0" applyNumberFormat="1" applyFont="1" applyBorder="1" applyAlignment="1">
      <alignment horizontal="center" vertical="center"/>
    </xf>
    <xf numFmtId="0" fontId="22" fillId="0" borderId="2" xfId="0" applyFont="1" applyBorder="1" applyAlignment="1">
      <alignment horizontal="center" vertical="center"/>
    </xf>
    <xf numFmtId="0" fontId="12" fillId="8" borderId="4" xfId="0" applyFont="1" applyFill="1" applyBorder="1" applyAlignment="1">
      <alignment horizontal="right" wrapText="1"/>
    </xf>
    <xf numFmtId="0" fontId="12" fillId="8" borderId="3" xfId="0" applyFont="1" applyFill="1" applyBorder="1" applyAlignment="1">
      <alignment horizontal="right" wrapText="1"/>
    </xf>
    <xf numFmtId="0" fontId="12" fillId="8" borderId="2" xfId="0" applyFont="1" applyFill="1" applyBorder="1" applyAlignment="1">
      <alignment horizontal="right" wrapText="1"/>
    </xf>
    <xf numFmtId="0" fontId="11" fillId="7" borderId="1" xfId="1" applyFont="1" applyFill="1" applyBorder="1" applyAlignment="1">
      <alignment horizontal="right" vertical="center" wrapText="1"/>
    </xf>
    <xf numFmtId="0" fontId="17" fillId="6" borderId="1" xfId="0" applyFont="1" applyFill="1" applyBorder="1" applyAlignment="1">
      <alignment horizontal="left" wrapText="1"/>
    </xf>
    <xf numFmtId="0" fontId="12" fillId="8" borderId="4" xfId="0" applyFont="1" applyFill="1" applyBorder="1" applyAlignment="1">
      <alignment horizontal="right" vertical="top" wrapText="1"/>
    </xf>
    <xf numFmtId="0" fontId="12" fillId="8" borderId="3" xfId="0" applyFont="1" applyFill="1" applyBorder="1" applyAlignment="1">
      <alignment horizontal="right" vertical="top" wrapText="1"/>
    </xf>
    <xf numFmtId="0" fontId="12" fillId="8" borderId="2" xfId="0" applyFont="1" applyFill="1" applyBorder="1" applyAlignment="1">
      <alignment horizontal="right" vertical="top" wrapText="1"/>
    </xf>
    <xf numFmtId="0" fontId="19" fillId="7" borderId="5" xfId="1" applyFont="1" applyFill="1" applyBorder="1" applyAlignment="1">
      <alignment horizontal="right" vertical="center" wrapText="1"/>
    </xf>
    <xf numFmtId="0" fontId="19" fillId="7" borderId="6" xfId="1" applyFont="1" applyFill="1" applyBorder="1" applyAlignment="1">
      <alignment horizontal="right" vertical="center" wrapText="1"/>
    </xf>
    <xf numFmtId="0" fontId="19" fillId="7" borderId="7" xfId="1" applyFont="1" applyFill="1" applyBorder="1" applyAlignment="1">
      <alignment horizontal="right" vertical="center" wrapText="1"/>
    </xf>
    <xf numFmtId="0" fontId="10" fillId="0" borderId="1" xfId="0" applyFont="1" applyFill="1" applyBorder="1" applyAlignment="1">
      <alignment horizontal="center" wrapText="1"/>
    </xf>
    <xf numFmtId="0" fontId="10" fillId="0" borderId="1" xfId="0" applyFont="1" applyFill="1" applyBorder="1" applyAlignment="1">
      <alignment horizontal="center"/>
    </xf>
    <xf numFmtId="0" fontId="20" fillId="4" borderId="1" xfId="0" applyFont="1" applyFill="1" applyBorder="1" applyAlignment="1">
      <alignment horizontal="left" wrapText="1"/>
    </xf>
    <xf numFmtId="0" fontId="17" fillId="6" borderId="1" xfId="0" applyFont="1" applyFill="1" applyBorder="1" applyAlignment="1">
      <alignment horizontal="left"/>
    </xf>
    <xf numFmtId="0" fontId="18" fillId="8" borderId="1" xfId="0" applyFont="1" applyFill="1" applyBorder="1" applyAlignment="1">
      <alignment horizontal="right" vertical="top" wrapText="1"/>
    </xf>
    <xf numFmtId="0" fontId="12" fillId="8" borderId="1" xfId="0" applyFont="1" applyFill="1" applyBorder="1" applyAlignment="1">
      <alignment horizontal="right" vertical="top" wrapText="1"/>
    </xf>
    <xf numFmtId="0" fontId="15" fillId="4" borderId="1" xfId="0" applyFont="1" applyFill="1" applyBorder="1" applyAlignment="1">
      <alignment horizontal="left" wrapText="1"/>
    </xf>
    <xf numFmtId="164" fontId="3" fillId="0" borderId="0" xfId="0" applyNumberFormat="1" applyFont="1" applyAlignment="1">
      <alignment horizontal="center"/>
    </xf>
    <xf numFmtId="0" fontId="3" fillId="0" borderId="0" xfId="0" applyFont="1" applyAlignment="1">
      <alignment horizontal="center"/>
    </xf>
    <xf numFmtId="0" fontId="0" fillId="0" borderId="0" xfId="0" applyFill="1" applyBorder="1" applyAlignment="1">
      <alignment horizontal="center"/>
    </xf>
    <xf numFmtId="0" fontId="14" fillId="7" borderId="1" xfId="1" applyFont="1" applyFill="1" applyBorder="1" applyAlignment="1">
      <alignment horizontal="right" vertical="center" wrapText="1"/>
    </xf>
    <xf numFmtId="0" fontId="16" fillId="6" borderId="1" xfId="0" applyFont="1" applyFill="1" applyBorder="1" applyAlignment="1">
      <alignment horizontal="left"/>
    </xf>
    <xf numFmtId="0" fontId="16" fillId="6" borderId="1" xfId="0" applyFont="1" applyFill="1" applyBorder="1" applyAlignment="1">
      <alignment horizontal="left" wrapText="1"/>
    </xf>
    <xf numFmtId="0" fontId="12" fillId="8" borderId="1" xfId="0" applyFont="1" applyFill="1" applyBorder="1" applyAlignment="1">
      <alignment horizontal="right" wrapText="1"/>
    </xf>
    <xf numFmtId="0" fontId="10" fillId="5" borderId="1" xfId="0" applyFont="1" applyFill="1" applyBorder="1" applyAlignment="1">
      <alignment horizontal="center" wrapText="1"/>
    </xf>
    <xf numFmtId="0" fontId="10" fillId="5" borderId="1" xfId="0" applyFont="1" applyFill="1" applyBorder="1" applyAlignment="1">
      <alignment horizontal="center"/>
    </xf>
    <xf numFmtId="0" fontId="1" fillId="0" borderId="0" xfId="0" applyFont="1" applyFill="1" applyBorder="1" applyAlignment="1">
      <alignment horizontal="left"/>
    </xf>
    <xf numFmtId="3" fontId="7" fillId="0" borderId="0" xfId="3" applyNumberFormat="1" applyFont="1" applyFill="1" applyBorder="1" applyAlignment="1">
      <alignment horizontal="left" wrapText="1"/>
    </xf>
    <xf numFmtId="0" fontId="7" fillId="0" borderId="0" xfId="0" applyNumberFormat="1" applyFont="1" applyFill="1" applyBorder="1" applyAlignment="1">
      <alignment horizontal="left" wrapText="1"/>
    </xf>
    <xf numFmtId="166" fontId="24" fillId="0" borderId="4" xfId="0" applyNumberFormat="1" applyFont="1" applyBorder="1" applyAlignment="1">
      <alignment horizontal="center" vertical="center"/>
    </xf>
    <xf numFmtId="0" fontId="24" fillId="0" borderId="2" xfId="0" applyFont="1" applyBorder="1" applyAlignment="1">
      <alignment horizontal="center" vertical="center"/>
    </xf>
  </cellXfs>
  <cellStyles count="4">
    <cellStyle name="Comma" xfId="3" builtinId="3"/>
    <cellStyle name="Currency" xfId="2" builtinId="4"/>
    <cellStyle name="Normal" xfId="0" builtinId="0"/>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568325</xdr:colOff>
      <xdr:row>0</xdr:row>
      <xdr:rowOff>31750</xdr:rowOff>
    </xdr:from>
    <xdr:to>
      <xdr:col>5</xdr:col>
      <xdr:colOff>1010709</xdr:colOff>
      <xdr:row>2</xdr:row>
      <xdr:rowOff>165523</xdr:rowOff>
    </xdr:to>
    <xdr:pic>
      <xdr:nvPicPr>
        <xdr:cNvPr id="8" name="Picture 7" descr="C:\Users\aqader\Desktop\wv-logo-new-rgb.jpg">
          <a:extLst>
            <a:ext uri="{FF2B5EF4-FFF2-40B4-BE49-F238E27FC236}">
              <a16:creationId xmlns="" xmlns:a16="http://schemas.microsoft.com/office/drawing/2014/main" id="{00000000-0008-0000-00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79075" y="31750"/>
          <a:ext cx="1934634" cy="546523"/>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00"/>
    <pageSetUpPr fitToPage="1"/>
  </sheetPr>
  <dimension ref="A1:O237"/>
  <sheetViews>
    <sheetView tabSelected="1" zoomScale="60" zoomScaleNormal="60" zoomScaleSheetLayoutView="50" workbookViewId="0">
      <selection activeCell="H241" sqref="H241"/>
    </sheetView>
  </sheetViews>
  <sheetFormatPr defaultColWidth="8.85546875" defaultRowHeight="14.25" x14ac:dyDescent="0.2"/>
  <cols>
    <col min="1" max="1" width="13.5703125" style="3" customWidth="1"/>
    <col min="2" max="2" width="102.42578125" style="4" customWidth="1"/>
    <col min="3" max="3" width="13.85546875" style="3" customWidth="1"/>
    <col min="4" max="4" width="19.28515625" style="64" customWidth="1"/>
    <col min="5" max="5" width="22.42578125" style="57" customWidth="1"/>
    <col min="6" max="6" width="20.7109375" style="57" customWidth="1"/>
    <col min="7" max="7" width="29.7109375" style="3" customWidth="1"/>
    <col min="8" max="8" width="26.28515625" style="3" bestFit="1" customWidth="1"/>
    <col min="9" max="16384" width="8.85546875" style="3"/>
  </cols>
  <sheetData>
    <row r="1" spans="1:10" s="1" customFormat="1" ht="11.25" x14ac:dyDescent="0.2">
      <c r="A1" s="95"/>
      <c r="B1" s="95"/>
      <c r="C1" s="95"/>
      <c r="D1" s="95"/>
      <c r="E1" s="95"/>
      <c r="F1" s="95"/>
    </row>
    <row r="2" spans="1:10" s="2" customFormat="1" ht="21" customHeight="1" x14ac:dyDescent="0.25">
      <c r="A2" s="96" t="s">
        <v>6</v>
      </c>
      <c r="B2" s="96"/>
      <c r="C2" s="13"/>
      <c r="D2" s="58"/>
      <c r="E2" s="41"/>
      <c r="F2" s="41"/>
      <c r="G2" s="6"/>
      <c r="H2" s="6"/>
      <c r="I2" s="6"/>
      <c r="J2" s="6"/>
    </row>
    <row r="3" spans="1:10" s="2" customFormat="1" ht="13.5" customHeight="1" x14ac:dyDescent="0.25">
      <c r="A3" s="97"/>
      <c r="B3" s="97"/>
      <c r="C3" s="13"/>
      <c r="D3" s="58"/>
      <c r="E3" s="41"/>
      <c r="F3" s="41"/>
      <c r="G3" s="6"/>
      <c r="H3" s="6"/>
      <c r="I3" s="6"/>
      <c r="J3" s="6"/>
    </row>
    <row r="4" spans="1:10" s="2" customFormat="1" ht="13.5" customHeight="1" x14ac:dyDescent="0.25">
      <c r="A4" s="30"/>
      <c r="B4" s="30"/>
      <c r="C4" s="13"/>
      <c r="D4" s="58"/>
      <c r="E4" s="41"/>
      <c r="F4" s="41"/>
      <c r="G4" s="6"/>
      <c r="H4" s="6"/>
      <c r="I4" s="6"/>
      <c r="J4" s="6"/>
    </row>
    <row r="5" spans="1:10" s="2" customFormat="1" ht="24.75" customHeight="1" x14ac:dyDescent="0.3">
      <c r="A5" s="79" t="s">
        <v>83</v>
      </c>
      <c r="B5" s="80"/>
      <c r="C5" s="80"/>
      <c r="D5" s="80"/>
      <c r="E5" s="80"/>
      <c r="F5" s="80"/>
      <c r="G5" s="7"/>
      <c r="H5" s="7"/>
      <c r="I5" s="7"/>
      <c r="J5" s="7"/>
    </row>
    <row r="6" spans="1:10" s="2" customFormat="1" ht="26.25" customHeight="1" x14ac:dyDescent="0.3">
      <c r="A6" s="79" t="s">
        <v>34</v>
      </c>
      <c r="B6" s="79"/>
      <c r="C6" s="79"/>
      <c r="D6" s="79"/>
      <c r="E6" s="79"/>
      <c r="F6" s="79"/>
      <c r="G6" s="5"/>
      <c r="H6" s="5"/>
      <c r="I6" s="5"/>
      <c r="J6" s="5"/>
    </row>
    <row r="7" spans="1:10" s="2" customFormat="1" ht="18" customHeight="1" x14ac:dyDescent="0.3">
      <c r="A7" s="85" t="s">
        <v>7</v>
      </c>
      <c r="B7" s="85"/>
      <c r="C7" s="85"/>
      <c r="D7" s="85"/>
      <c r="E7" s="85"/>
      <c r="F7" s="85"/>
      <c r="G7" s="6"/>
      <c r="H7" s="6"/>
      <c r="I7" s="6"/>
      <c r="J7" s="6"/>
    </row>
    <row r="8" spans="1:10" s="2" customFormat="1" ht="20.25" customHeight="1" x14ac:dyDescent="0.3">
      <c r="A8" s="90" t="s">
        <v>13</v>
      </c>
      <c r="B8" s="90"/>
      <c r="C8" s="90"/>
      <c r="D8" s="90"/>
      <c r="E8" s="90"/>
      <c r="F8" s="90"/>
      <c r="G8" s="88"/>
      <c r="H8" s="88"/>
      <c r="I8" s="88"/>
      <c r="J8" s="88"/>
    </row>
    <row r="9" spans="1:10" s="2" customFormat="1" ht="19.5" customHeight="1" x14ac:dyDescent="0.3">
      <c r="A9" s="91" t="s">
        <v>12</v>
      </c>
      <c r="B9" s="91"/>
      <c r="C9" s="91"/>
      <c r="D9" s="91"/>
      <c r="E9" s="91"/>
      <c r="F9" s="91"/>
      <c r="G9" s="6"/>
      <c r="H9" s="6"/>
      <c r="I9" s="6"/>
      <c r="J9" s="6"/>
    </row>
    <row r="10" spans="1:10" s="2" customFormat="1" ht="21.75" customHeight="1" x14ac:dyDescent="0.3">
      <c r="A10" s="91" t="s">
        <v>36</v>
      </c>
      <c r="B10" s="91"/>
      <c r="C10" s="91"/>
      <c r="D10" s="91"/>
      <c r="E10" s="91"/>
      <c r="F10" s="91"/>
      <c r="G10" s="6"/>
      <c r="H10" s="6"/>
      <c r="I10" s="6"/>
      <c r="J10" s="6"/>
    </row>
    <row r="11" spans="1:10" s="2" customFormat="1" ht="21" customHeight="1" x14ac:dyDescent="0.3">
      <c r="A11" s="91" t="s">
        <v>37</v>
      </c>
      <c r="B11" s="91"/>
      <c r="C11" s="91"/>
      <c r="D11" s="91"/>
      <c r="E11" s="91"/>
      <c r="F11" s="91"/>
      <c r="G11" s="6"/>
      <c r="H11" s="6"/>
      <c r="I11" s="6"/>
      <c r="J11" s="6"/>
    </row>
    <row r="12" spans="1:10" s="2" customFormat="1" ht="45" customHeight="1" x14ac:dyDescent="0.3">
      <c r="A12" s="91" t="s">
        <v>38</v>
      </c>
      <c r="B12" s="91"/>
      <c r="C12" s="91"/>
      <c r="D12" s="91"/>
      <c r="E12" s="91"/>
      <c r="F12" s="91"/>
      <c r="G12" s="6"/>
      <c r="H12" s="6"/>
      <c r="I12" s="6"/>
      <c r="J12" s="6"/>
    </row>
    <row r="13" spans="1:10" s="2" customFormat="1" ht="21" customHeight="1" x14ac:dyDescent="0.3">
      <c r="A13" s="91" t="s">
        <v>39</v>
      </c>
      <c r="B13" s="91"/>
      <c r="C13" s="91"/>
      <c r="D13" s="91"/>
      <c r="E13" s="91"/>
      <c r="F13" s="91"/>
      <c r="G13" s="6"/>
      <c r="H13" s="6"/>
      <c r="I13" s="6"/>
      <c r="J13" s="6"/>
    </row>
    <row r="14" spans="1:10" s="2" customFormat="1" ht="22.5" customHeight="1" x14ac:dyDescent="0.3">
      <c r="A14" s="91" t="s">
        <v>40</v>
      </c>
      <c r="B14" s="91"/>
      <c r="C14" s="91"/>
      <c r="D14" s="91"/>
      <c r="E14" s="91"/>
      <c r="F14" s="91"/>
      <c r="G14" s="6"/>
      <c r="H14" s="6"/>
      <c r="I14" s="6"/>
      <c r="J14" s="6"/>
    </row>
    <row r="15" spans="1:10" ht="42" customHeight="1" x14ac:dyDescent="0.3">
      <c r="A15" s="26" t="s">
        <v>5</v>
      </c>
      <c r="B15" s="26" t="s">
        <v>4</v>
      </c>
      <c r="C15" s="26" t="s">
        <v>82</v>
      </c>
      <c r="D15" s="59" t="s">
        <v>0</v>
      </c>
      <c r="E15" s="42" t="s">
        <v>1</v>
      </c>
      <c r="F15" s="42" t="s">
        <v>2</v>
      </c>
      <c r="G15" s="8"/>
      <c r="H15" s="8"/>
      <c r="I15" s="8"/>
      <c r="J15" s="8"/>
    </row>
    <row r="16" spans="1:10" ht="20.25" customHeight="1" x14ac:dyDescent="0.3">
      <c r="A16" s="25" t="s">
        <v>14</v>
      </c>
      <c r="B16" s="27" t="s">
        <v>81</v>
      </c>
      <c r="C16" s="28"/>
      <c r="D16" s="60"/>
      <c r="E16" s="43"/>
      <c r="F16" s="43"/>
      <c r="G16" s="8"/>
      <c r="H16" s="8"/>
      <c r="I16" s="8"/>
      <c r="J16" s="8"/>
    </row>
    <row r="17" spans="1:15" ht="121.5" x14ac:dyDescent="0.3">
      <c r="A17" s="25" t="s">
        <v>19</v>
      </c>
      <c r="B17" s="17" t="s">
        <v>135</v>
      </c>
      <c r="C17" s="18" t="s">
        <v>41</v>
      </c>
      <c r="D17" s="61">
        <v>1400</v>
      </c>
      <c r="E17" s="44"/>
      <c r="F17" s="45">
        <f>E17*D17</f>
        <v>0</v>
      </c>
      <c r="G17" s="8"/>
      <c r="H17" s="8"/>
      <c r="I17" s="8"/>
      <c r="J17" s="8"/>
      <c r="K17" s="6"/>
      <c r="L17" s="6"/>
      <c r="M17" s="6"/>
      <c r="N17" s="6"/>
      <c r="O17" s="11"/>
    </row>
    <row r="18" spans="1:15" ht="88.5" customHeight="1" x14ac:dyDescent="0.3">
      <c r="A18" s="25" t="s">
        <v>20</v>
      </c>
      <c r="B18" s="17" t="s">
        <v>104</v>
      </c>
      <c r="C18" s="18" t="s">
        <v>8</v>
      </c>
      <c r="D18" s="61">
        <v>1</v>
      </c>
      <c r="E18" s="44"/>
      <c r="F18" s="45">
        <f>E18*D18</f>
        <v>0</v>
      </c>
      <c r="G18" s="16"/>
      <c r="H18" s="8"/>
      <c r="I18" s="8"/>
      <c r="J18" s="8"/>
      <c r="K18" s="6"/>
      <c r="L18" s="6"/>
      <c r="M18" s="6"/>
      <c r="N18" s="6"/>
      <c r="O18" s="11"/>
    </row>
    <row r="19" spans="1:15" ht="101.25" x14ac:dyDescent="0.3">
      <c r="A19" s="25" t="s">
        <v>21</v>
      </c>
      <c r="B19" s="17" t="s">
        <v>86</v>
      </c>
      <c r="C19" s="18" t="s">
        <v>41</v>
      </c>
      <c r="D19" s="61">
        <v>240</v>
      </c>
      <c r="E19" s="44"/>
      <c r="F19" s="45">
        <f>E19*D19</f>
        <v>0</v>
      </c>
      <c r="G19" s="16"/>
      <c r="H19" s="8"/>
      <c r="I19" s="8"/>
      <c r="J19" s="8"/>
      <c r="K19" s="6"/>
      <c r="L19" s="6"/>
      <c r="M19" s="6"/>
      <c r="N19" s="6"/>
      <c r="O19" s="11"/>
    </row>
    <row r="20" spans="1:15" ht="20.25" x14ac:dyDescent="0.3">
      <c r="A20" s="25"/>
      <c r="B20" s="92" t="s">
        <v>126</v>
      </c>
      <c r="C20" s="92"/>
      <c r="D20" s="92"/>
      <c r="E20" s="92"/>
      <c r="F20" s="46">
        <f>SUM(F17:F19)</f>
        <v>0</v>
      </c>
      <c r="G20" s="8"/>
      <c r="H20" s="8"/>
      <c r="I20" s="8"/>
      <c r="J20" s="8"/>
      <c r="K20" s="6"/>
      <c r="L20" s="6"/>
      <c r="M20" s="6"/>
      <c r="N20" s="6"/>
      <c r="O20" s="11"/>
    </row>
    <row r="21" spans="1:15" ht="20.25" x14ac:dyDescent="0.3">
      <c r="A21" s="25" t="s">
        <v>16</v>
      </c>
      <c r="B21" s="27" t="s">
        <v>33</v>
      </c>
      <c r="C21" s="28"/>
      <c r="D21" s="60"/>
      <c r="E21" s="43"/>
      <c r="F21" s="47"/>
      <c r="G21" s="8"/>
      <c r="H21" s="8"/>
      <c r="I21" s="8"/>
      <c r="J21" s="8"/>
      <c r="K21" s="6"/>
      <c r="L21" s="6"/>
      <c r="M21" s="6"/>
      <c r="N21" s="6"/>
      <c r="O21" s="6"/>
    </row>
    <row r="22" spans="1:15" ht="121.5" x14ac:dyDescent="0.3">
      <c r="A22" s="25" t="s">
        <v>22</v>
      </c>
      <c r="B22" s="17" t="s">
        <v>80</v>
      </c>
      <c r="C22" s="18" t="s">
        <v>8</v>
      </c>
      <c r="D22" s="61">
        <v>1</v>
      </c>
      <c r="E22" s="44"/>
      <c r="F22" s="45">
        <f t="shared" ref="F22:F34" si="0">E22*D22</f>
        <v>0</v>
      </c>
      <c r="G22" s="8"/>
      <c r="H22" s="8"/>
      <c r="I22" s="8"/>
      <c r="J22" s="8"/>
    </row>
    <row r="23" spans="1:15" ht="24.75" customHeight="1" x14ac:dyDescent="0.3">
      <c r="A23" s="25" t="s">
        <v>23</v>
      </c>
      <c r="B23" s="17" t="s">
        <v>105</v>
      </c>
      <c r="C23" s="18" t="s">
        <v>9</v>
      </c>
      <c r="D23" s="61">
        <v>2</v>
      </c>
      <c r="E23" s="44"/>
      <c r="F23" s="45">
        <f t="shared" si="0"/>
        <v>0</v>
      </c>
      <c r="G23" s="8"/>
      <c r="H23" s="8"/>
      <c r="I23" s="8"/>
      <c r="J23" s="8"/>
    </row>
    <row r="24" spans="1:15" ht="61.5" customHeight="1" x14ac:dyDescent="0.3">
      <c r="A24" s="25" t="s">
        <v>46</v>
      </c>
      <c r="B24" s="17" t="s">
        <v>106</v>
      </c>
      <c r="C24" s="18" t="s">
        <v>9</v>
      </c>
      <c r="D24" s="61">
        <v>4</v>
      </c>
      <c r="E24" s="44"/>
      <c r="F24" s="45">
        <f t="shared" si="0"/>
        <v>0</v>
      </c>
      <c r="G24" s="8"/>
      <c r="H24" s="8"/>
      <c r="I24" s="8"/>
      <c r="J24" s="8"/>
    </row>
    <row r="25" spans="1:15" ht="45" customHeight="1" x14ac:dyDescent="0.3">
      <c r="A25" s="25" t="s">
        <v>47</v>
      </c>
      <c r="B25" s="17" t="s">
        <v>107</v>
      </c>
      <c r="C25" s="18" t="s">
        <v>9</v>
      </c>
      <c r="D25" s="61">
        <v>6</v>
      </c>
      <c r="E25" s="44"/>
      <c r="F25" s="45">
        <f t="shared" si="0"/>
        <v>0</v>
      </c>
      <c r="G25" s="8"/>
      <c r="H25" s="8"/>
      <c r="I25" s="8"/>
      <c r="J25" s="8"/>
    </row>
    <row r="26" spans="1:15" ht="65.25" customHeight="1" x14ac:dyDescent="0.3">
      <c r="A26" s="25" t="s">
        <v>48</v>
      </c>
      <c r="B26" s="17" t="s">
        <v>94</v>
      </c>
      <c r="C26" s="18" t="s">
        <v>9</v>
      </c>
      <c r="D26" s="61">
        <v>2</v>
      </c>
      <c r="E26" s="44"/>
      <c r="F26" s="45">
        <f t="shared" si="0"/>
        <v>0</v>
      </c>
      <c r="G26" s="8"/>
      <c r="H26" s="8"/>
      <c r="I26" s="8"/>
      <c r="J26" s="8"/>
    </row>
    <row r="27" spans="1:15" ht="60.75" x14ac:dyDescent="0.3">
      <c r="A27" s="25" t="s">
        <v>49</v>
      </c>
      <c r="B27" s="17" t="s">
        <v>95</v>
      </c>
      <c r="C27" s="18" t="s">
        <v>9</v>
      </c>
      <c r="D27" s="61">
        <v>8</v>
      </c>
      <c r="E27" s="44"/>
      <c r="F27" s="45">
        <f t="shared" si="0"/>
        <v>0</v>
      </c>
      <c r="G27" s="8"/>
      <c r="H27" s="8"/>
      <c r="I27" s="8"/>
      <c r="J27" s="8"/>
    </row>
    <row r="28" spans="1:15" ht="65.25" customHeight="1" x14ac:dyDescent="0.3">
      <c r="A28" s="25" t="s">
        <v>50</v>
      </c>
      <c r="B28" s="17" t="s">
        <v>87</v>
      </c>
      <c r="C28" s="18" t="s">
        <v>9</v>
      </c>
      <c r="D28" s="61">
        <v>2</v>
      </c>
      <c r="E28" s="44"/>
      <c r="F28" s="45">
        <f t="shared" si="0"/>
        <v>0</v>
      </c>
      <c r="G28" s="8"/>
      <c r="H28" s="8"/>
      <c r="I28" s="8"/>
      <c r="J28" s="8"/>
    </row>
    <row r="29" spans="1:15" ht="63" customHeight="1" x14ac:dyDescent="0.3">
      <c r="A29" s="25" t="s">
        <v>55</v>
      </c>
      <c r="B29" s="17" t="s">
        <v>108</v>
      </c>
      <c r="C29" s="18" t="s">
        <v>9</v>
      </c>
      <c r="D29" s="61">
        <v>2</v>
      </c>
      <c r="E29" s="44"/>
      <c r="F29" s="45">
        <f t="shared" si="0"/>
        <v>0</v>
      </c>
      <c r="G29" s="8"/>
      <c r="H29" s="8"/>
      <c r="I29" s="8"/>
      <c r="J29" s="8"/>
    </row>
    <row r="30" spans="1:15" ht="44.25" customHeight="1" x14ac:dyDescent="0.3">
      <c r="A30" s="25" t="s">
        <v>56</v>
      </c>
      <c r="B30" s="17" t="s">
        <v>96</v>
      </c>
      <c r="C30" s="19" t="s">
        <v>9</v>
      </c>
      <c r="D30" s="61">
        <v>1</v>
      </c>
      <c r="E30" s="44"/>
      <c r="F30" s="45">
        <f t="shared" si="0"/>
        <v>0</v>
      </c>
      <c r="G30" s="8"/>
      <c r="H30" s="8"/>
      <c r="I30" s="8"/>
      <c r="J30" s="8"/>
    </row>
    <row r="31" spans="1:15" ht="45" customHeight="1" x14ac:dyDescent="0.3">
      <c r="A31" s="25" t="s">
        <v>57</v>
      </c>
      <c r="B31" s="17" t="s">
        <v>109</v>
      </c>
      <c r="C31" s="18" t="s">
        <v>9</v>
      </c>
      <c r="D31" s="61">
        <v>1</v>
      </c>
      <c r="E31" s="44"/>
      <c r="F31" s="45">
        <f t="shared" si="0"/>
        <v>0</v>
      </c>
      <c r="G31" s="6"/>
      <c r="H31" s="8"/>
      <c r="I31" s="8"/>
      <c r="J31" s="8"/>
    </row>
    <row r="32" spans="1:15" ht="202.5" x14ac:dyDescent="0.2">
      <c r="A32" s="25" t="s">
        <v>58</v>
      </c>
      <c r="B32" s="21" t="s">
        <v>141</v>
      </c>
      <c r="C32" s="19" t="s">
        <v>9</v>
      </c>
      <c r="D32" s="61">
        <v>1</v>
      </c>
      <c r="E32" s="44"/>
      <c r="F32" s="45">
        <f t="shared" si="0"/>
        <v>0</v>
      </c>
      <c r="G32" s="6"/>
      <c r="H32" s="8"/>
      <c r="I32" s="8"/>
      <c r="J32" s="8"/>
    </row>
    <row r="33" spans="1:10" ht="87" customHeight="1" x14ac:dyDescent="0.3">
      <c r="A33" s="25" t="s">
        <v>59</v>
      </c>
      <c r="B33" s="17" t="s">
        <v>88</v>
      </c>
      <c r="C33" s="18" t="s">
        <v>9</v>
      </c>
      <c r="D33" s="61">
        <v>1</v>
      </c>
      <c r="E33" s="44"/>
      <c r="F33" s="45">
        <f t="shared" si="0"/>
        <v>0</v>
      </c>
      <c r="G33" s="6"/>
      <c r="H33" s="8"/>
      <c r="I33" s="8"/>
      <c r="J33" s="8"/>
    </row>
    <row r="34" spans="1:10" ht="84" customHeight="1" x14ac:dyDescent="0.2">
      <c r="A34" s="25" t="s">
        <v>93</v>
      </c>
      <c r="B34" s="21" t="s">
        <v>110</v>
      </c>
      <c r="C34" s="18" t="s">
        <v>18</v>
      </c>
      <c r="D34" s="61">
        <v>40</v>
      </c>
      <c r="E34" s="44"/>
      <c r="F34" s="45">
        <f t="shared" si="0"/>
        <v>0</v>
      </c>
      <c r="G34" s="6"/>
      <c r="H34" s="8"/>
      <c r="I34" s="8"/>
      <c r="J34" s="8"/>
    </row>
    <row r="35" spans="1:10" ht="20.25" x14ac:dyDescent="0.2">
      <c r="A35" s="25"/>
      <c r="B35" s="84" t="s">
        <v>127</v>
      </c>
      <c r="C35" s="84"/>
      <c r="D35" s="84"/>
      <c r="E35" s="84"/>
      <c r="F35" s="46">
        <f>SUM(F22:F34)</f>
        <v>0</v>
      </c>
      <c r="G35" s="6"/>
      <c r="H35" s="8"/>
      <c r="I35" s="8"/>
      <c r="J35" s="8"/>
    </row>
    <row r="36" spans="1:10" ht="20.25" x14ac:dyDescent="0.3">
      <c r="A36" s="25" t="s">
        <v>15</v>
      </c>
      <c r="B36" s="29" t="s">
        <v>10</v>
      </c>
      <c r="C36" s="28"/>
      <c r="D36" s="60"/>
      <c r="E36" s="43"/>
      <c r="F36" s="48"/>
      <c r="G36" s="14"/>
      <c r="H36" s="8"/>
      <c r="I36" s="8"/>
      <c r="J36" s="8"/>
    </row>
    <row r="37" spans="1:10" ht="86.25" customHeight="1" x14ac:dyDescent="0.3">
      <c r="A37" s="25" t="s">
        <v>97</v>
      </c>
      <c r="B37" s="17" t="s">
        <v>142</v>
      </c>
      <c r="C37" s="18" t="s">
        <v>9</v>
      </c>
      <c r="D37" s="61">
        <v>14</v>
      </c>
      <c r="E37" s="44"/>
      <c r="F37" s="45">
        <f t="shared" ref="F37:F51" si="1">E37*D37</f>
        <v>0</v>
      </c>
      <c r="G37" s="15"/>
      <c r="H37" s="8"/>
      <c r="I37" s="8"/>
      <c r="J37" s="8"/>
    </row>
    <row r="38" spans="1:10" ht="60.75" x14ac:dyDescent="0.3">
      <c r="A38" s="25" t="s">
        <v>24</v>
      </c>
      <c r="B38" s="17" t="s">
        <v>111</v>
      </c>
      <c r="C38" s="18" t="s">
        <v>9</v>
      </c>
      <c r="D38" s="61">
        <v>3</v>
      </c>
      <c r="E38" s="44"/>
      <c r="F38" s="45">
        <f t="shared" si="1"/>
        <v>0</v>
      </c>
      <c r="G38" s="8"/>
      <c r="H38" s="8"/>
      <c r="I38" s="8"/>
      <c r="J38" s="8"/>
    </row>
    <row r="39" spans="1:10" ht="40.5" x14ac:dyDescent="0.3">
      <c r="A39" s="25" t="s">
        <v>25</v>
      </c>
      <c r="B39" s="17" t="s">
        <v>89</v>
      </c>
      <c r="C39" s="18" t="s">
        <v>9</v>
      </c>
      <c r="D39" s="61">
        <v>5</v>
      </c>
      <c r="E39" s="44"/>
      <c r="F39" s="45">
        <f t="shared" si="1"/>
        <v>0</v>
      </c>
      <c r="G39" s="8"/>
      <c r="H39" s="8"/>
      <c r="I39" s="8"/>
      <c r="J39" s="8"/>
    </row>
    <row r="40" spans="1:10" ht="40.5" x14ac:dyDescent="0.3">
      <c r="A40" s="25" t="s">
        <v>26</v>
      </c>
      <c r="B40" s="17" t="s">
        <v>128</v>
      </c>
      <c r="C40" s="18" t="s">
        <v>9</v>
      </c>
      <c r="D40" s="61">
        <v>5</v>
      </c>
      <c r="E40" s="44"/>
      <c r="F40" s="45">
        <f t="shared" si="1"/>
        <v>0</v>
      </c>
      <c r="G40" s="8"/>
      <c r="H40" s="8"/>
      <c r="I40" s="8"/>
      <c r="J40" s="8"/>
    </row>
    <row r="41" spans="1:10" ht="40.5" x14ac:dyDescent="0.3">
      <c r="A41" s="25" t="s">
        <v>27</v>
      </c>
      <c r="B41" s="17" t="s">
        <v>129</v>
      </c>
      <c r="C41" s="18" t="s">
        <v>9</v>
      </c>
      <c r="D41" s="61">
        <v>6</v>
      </c>
      <c r="E41" s="44"/>
      <c r="F41" s="45">
        <f t="shared" si="1"/>
        <v>0</v>
      </c>
      <c r="G41" s="8"/>
      <c r="H41" s="8"/>
      <c r="I41" s="8"/>
      <c r="J41" s="8"/>
    </row>
    <row r="42" spans="1:10" ht="60.75" x14ac:dyDescent="0.3">
      <c r="A42" s="25" t="s">
        <v>28</v>
      </c>
      <c r="B42" s="17" t="s">
        <v>98</v>
      </c>
      <c r="C42" s="18" t="s">
        <v>9</v>
      </c>
      <c r="D42" s="61">
        <v>9</v>
      </c>
      <c r="E42" s="44"/>
      <c r="F42" s="45">
        <f t="shared" si="1"/>
        <v>0</v>
      </c>
      <c r="G42" s="8"/>
      <c r="H42" s="8"/>
      <c r="I42" s="8"/>
      <c r="J42" s="8"/>
    </row>
    <row r="43" spans="1:10" ht="60.75" x14ac:dyDescent="0.3">
      <c r="A43" s="25" t="s">
        <v>29</v>
      </c>
      <c r="B43" s="17" t="s">
        <v>99</v>
      </c>
      <c r="C43" s="18" t="s">
        <v>9</v>
      </c>
      <c r="D43" s="61">
        <v>2</v>
      </c>
      <c r="E43" s="44"/>
      <c r="F43" s="45">
        <f t="shared" si="1"/>
        <v>0</v>
      </c>
      <c r="G43" s="8"/>
      <c r="H43" s="8"/>
      <c r="I43" s="8"/>
      <c r="J43" s="8"/>
    </row>
    <row r="44" spans="1:10" ht="40.5" x14ac:dyDescent="0.3">
      <c r="A44" s="25" t="s">
        <v>30</v>
      </c>
      <c r="B44" s="17" t="s">
        <v>143</v>
      </c>
      <c r="C44" s="18" t="s">
        <v>9</v>
      </c>
      <c r="D44" s="61">
        <v>11</v>
      </c>
      <c r="E44" s="44"/>
      <c r="F44" s="45">
        <f t="shared" si="1"/>
        <v>0</v>
      </c>
      <c r="G44" s="8"/>
      <c r="H44" s="8"/>
      <c r="I44" s="8"/>
      <c r="J44" s="8"/>
    </row>
    <row r="45" spans="1:10" ht="40.5" x14ac:dyDescent="0.3">
      <c r="A45" s="25" t="s">
        <v>31</v>
      </c>
      <c r="B45" s="17" t="s">
        <v>144</v>
      </c>
      <c r="C45" s="18" t="s">
        <v>9</v>
      </c>
      <c r="D45" s="61">
        <v>25</v>
      </c>
      <c r="E45" s="44"/>
      <c r="F45" s="45">
        <f t="shared" si="1"/>
        <v>0</v>
      </c>
      <c r="G45" s="8"/>
      <c r="H45" s="8"/>
      <c r="I45" s="8"/>
      <c r="J45" s="8"/>
    </row>
    <row r="46" spans="1:10" ht="40.5" x14ac:dyDescent="0.3">
      <c r="A46" s="25" t="s">
        <v>51</v>
      </c>
      <c r="B46" s="17" t="s">
        <v>90</v>
      </c>
      <c r="C46" s="18" t="s">
        <v>9</v>
      </c>
      <c r="D46" s="61">
        <v>15</v>
      </c>
      <c r="E46" s="44"/>
      <c r="F46" s="45">
        <f t="shared" si="1"/>
        <v>0</v>
      </c>
      <c r="G46" s="8"/>
      <c r="H46" s="8"/>
      <c r="I46" s="8"/>
      <c r="J46" s="8"/>
    </row>
    <row r="47" spans="1:10" ht="21.75" customHeight="1" x14ac:dyDescent="0.3">
      <c r="A47" s="25" t="s">
        <v>52</v>
      </c>
      <c r="B47" s="20" t="s">
        <v>84</v>
      </c>
      <c r="C47" s="18"/>
      <c r="D47" s="61"/>
      <c r="E47" s="44"/>
      <c r="F47" s="45">
        <f t="shared" si="1"/>
        <v>0</v>
      </c>
      <c r="G47" s="8"/>
      <c r="H47" s="8"/>
      <c r="I47" s="8"/>
      <c r="J47" s="8"/>
    </row>
    <row r="48" spans="1:10" ht="106.5" customHeight="1" x14ac:dyDescent="0.2">
      <c r="A48" s="25" t="s">
        <v>121</v>
      </c>
      <c r="B48" s="21" t="s">
        <v>138</v>
      </c>
      <c r="C48" s="18" t="s">
        <v>9</v>
      </c>
      <c r="D48" s="61">
        <v>1</v>
      </c>
      <c r="E48" s="44"/>
      <c r="F48" s="45">
        <f t="shared" si="1"/>
        <v>0</v>
      </c>
      <c r="G48" s="8"/>
      <c r="H48" s="8"/>
      <c r="I48" s="8"/>
      <c r="J48" s="8"/>
    </row>
    <row r="49" spans="1:10" ht="81" x14ac:dyDescent="0.3">
      <c r="A49" s="25" t="s">
        <v>122</v>
      </c>
      <c r="B49" s="17" t="s">
        <v>145</v>
      </c>
      <c r="C49" s="18" t="s">
        <v>9</v>
      </c>
      <c r="D49" s="61">
        <v>2</v>
      </c>
      <c r="E49" s="44"/>
      <c r="F49" s="45">
        <f t="shared" si="1"/>
        <v>0</v>
      </c>
      <c r="G49" s="8"/>
      <c r="H49" s="8"/>
      <c r="I49" s="8"/>
      <c r="J49" s="8"/>
    </row>
    <row r="50" spans="1:10" ht="60.75" x14ac:dyDescent="0.3">
      <c r="A50" s="25" t="s">
        <v>123</v>
      </c>
      <c r="B50" s="17" t="s">
        <v>139</v>
      </c>
      <c r="C50" s="18" t="s">
        <v>9</v>
      </c>
      <c r="D50" s="61">
        <v>2</v>
      </c>
      <c r="E50" s="44"/>
      <c r="F50" s="45">
        <f t="shared" si="1"/>
        <v>0</v>
      </c>
      <c r="G50" s="8"/>
      <c r="H50" s="8"/>
      <c r="I50" s="8"/>
      <c r="J50" s="8"/>
    </row>
    <row r="51" spans="1:10" ht="60.75" x14ac:dyDescent="0.3">
      <c r="A51" s="25" t="s">
        <v>124</v>
      </c>
      <c r="B51" s="17" t="s">
        <v>140</v>
      </c>
      <c r="C51" s="18" t="s">
        <v>9</v>
      </c>
      <c r="D51" s="61">
        <v>4</v>
      </c>
      <c r="E51" s="44"/>
      <c r="F51" s="45">
        <f t="shared" si="1"/>
        <v>0</v>
      </c>
      <c r="G51" s="8"/>
      <c r="H51" s="8"/>
      <c r="I51" s="8"/>
      <c r="J51" s="8"/>
    </row>
    <row r="52" spans="1:10" ht="20.25" customHeight="1" x14ac:dyDescent="0.3">
      <c r="A52" s="25"/>
      <c r="B52" s="92" t="s">
        <v>130</v>
      </c>
      <c r="C52" s="92"/>
      <c r="D52" s="92"/>
      <c r="E52" s="92"/>
      <c r="F52" s="46">
        <f>SUM(F37:F51)</f>
        <v>0</v>
      </c>
      <c r="G52" s="8"/>
      <c r="H52" s="8"/>
      <c r="I52" s="8"/>
      <c r="J52" s="8"/>
    </row>
    <row r="53" spans="1:10" ht="20.25" customHeight="1" x14ac:dyDescent="0.3">
      <c r="A53" s="25" t="s">
        <v>17</v>
      </c>
      <c r="B53" s="29" t="s">
        <v>11</v>
      </c>
      <c r="C53" s="28"/>
      <c r="D53" s="60"/>
      <c r="E53" s="43"/>
      <c r="F53" s="48"/>
      <c r="G53" s="8"/>
      <c r="H53" s="8"/>
      <c r="I53" s="8"/>
      <c r="J53" s="8"/>
    </row>
    <row r="54" spans="1:10" ht="20.25" x14ac:dyDescent="0.3">
      <c r="A54" s="25" t="s">
        <v>32</v>
      </c>
      <c r="B54" s="22" t="s">
        <v>54</v>
      </c>
      <c r="C54" s="18"/>
      <c r="D54" s="61"/>
      <c r="E54" s="44"/>
      <c r="F54" s="45"/>
      <c r="G54" s="8"/>
      <c r="H54" s="8"/>
      <c r="I54" s="8"/>
      <c r="J54" s="8"/>
    </row>
    <row r="55" spans="1:10" ht="60.75" x14ac:dyDescent="0.3">
      <c r="A55" s="25" t="s">
        <v>42</v>
      </c>
      <c r="B55" s="23" t="s">
        <v>112</v>
      </c>
      <c r="C55" s="18" t="s">
        <v>136</v>
      </c>
      <c r="D55" s="61">
        <v>110</v>
      </c>
      <c r="E55" s="49"/>
      <c r="F55" s="45">
        <f t="shared" ref="F55:F63" si="2">E55*D55</f>
        <v>0</v>
      </c>
      <c r="G55" s="8"/>
      <c r="H55" s="8"/>
      <c r="I55" s="8"/>
      <c r="J55" s="8"/>
    </row>
    <row r="56" spans="1:10" ht="60.75" x14ac:dyDescent="0.3">
      <c r="A56" s="25" t="s">
        <v>43</v>
      </c>
      <c r="B56" s="23" t="s">
        <v>125</v>
      </c>
      <c r="C56" s="18" t="s">
        <v>136</v>
      </c>
      <c r="D56" s="61">
        <v>110</v>
      </c>
      <c r="E56" s="44"/>
      <c r="F56" s="45">
        <f t="shared" si="2"/>
        <v>0</v>
      </c>
      <c r="G56" s="8"/>
      <c r="H56" s="8"/>
      <c r="I56" s="8"/>
      <c r="J56" s="8"/>
    </row>
    <row r="57" spans="1:10" ht="81" x14ac:dyDescent="0.3">
      <c r="A57" s="25" t="s">
        <v>44</v>
      </c>
      <c r="B57" s="23" t="s">
        <v>91</v>
      </c>
      <c r="C57" s="18" t="s">
        <v>136</v>
      </c>
      <c r="D57" s="61">
        <v>348</v>
      </c>
      <c r="E57" s="44"/>
      <c r="F57" s="45">
        <f t="shared" si="2"/>
        <v>0</v>
      </c>
      <c r="G57" s="8"/>
      <c r="H57" s="8"/>
      <c r="I57" s="8"/>
      <c r="J57" s="8"/>
    </row>
    <row r="58" spans="1:10" ht="20.25" x14ac:dyDescent="0.3">
      <c r="A58" s="25" t="s">
        <v>60</v>
      </c>
      <c r="B58" s="24" t="s">
        <v>92</v>
      </c>
      <c r="C58" s="18"/>
      <c r="D58" s="61"/>
      <c r="E58" s="44"/>
      <c r="F58" s="45">
        <f t="shared" si="2"/>
        <v>0</v>
      </c>
      <c r="G58" s="8"/>
      <c r="H58" s="8"/>
      <c r="I58" s="8"/>
      <c r="J58" s="8"/>
    </row>
    <row r="59" spans="1:10" ht="60.75" x14ac:dyDescent="0.3">
      <c r="A59" s="25" t="s">
        <v>61</v>
      </c>
      <c r="B59" s="17" t="s">
        <v>100</v>
      </c>
      <c r="C59" s="18" t="s">
        <v>9</v>
      </c>
      <c r="D59" s="61">
        <v>6</v>
      </c>
      <c r="E59" s="44"/>
      <c r="F59" s="45">
        <f t="shared" si="2"/>
        <v>0</v>
      </c>
      <c r="G59" s="8"/>
      <c r="H59" s="8"/>
      <c r="I59" s="8"/>
      <c r="J59" s="8"/>
    </row>
    <row r="60" spans="1:10" ht="40.5" x14ac:dyDescent="0.3">
      <c r="A60" s="25" t="s">
        <v>62</v>
      </c>
      <c r="B60" s="17" t="s">
        <v>85</v>
      </c>
      <c r="C60" s="18" t="s">
        <v>9</v>
      </c>
      <c r="D60" s="61">
        <v>6</v>
      </c>
      <c r="E60" s="44"/>
      <c r="F60" s="45">
        <f t="shared" si="2"/>
        <v>0</v>
      </c>
      <c r="G60" s="8"/>
      <c r="H60" s="8"/>
      <c r="I60" s="8"/>
      <c r="J60" s="8"/>
    </row>
    <row r="61" spans="1:10" ht="81" x14ac:dyDescent="0.3">
      <c r="A61" s="25" t="s">
        <v>63</v>
      </c>
      <c r="B61" s="17" t="s">
        <v>35</v>
      </c>
      <c r="C61" s="18" t="s">
        <v>9</v>
      </c>
      <c r="D61" s="61">
        <v>2</v>
      </c>
      <c r="E61" s="44"/>
      <c r="F61" s="45">
        <f t="shared" si="2"/>
        <v>0</v>
      </c>
      <c r="G61" s="8"/>
      <c r="H61" s="8"/>
      <c r="I61" s="8"/>
      <c r="J61" s="8"/>
    </row>
    <row r="62" spans="1:10" ht="40.5" x14ac:dyDescent="0.3">
      <c r="A62" s="25" t="s">
        <v>64</v>
      </c>
      <c r="B62" s="17" t="s">
        <v>101</v>
      </c>
      <c r="C62" s="18" t="s">
        <v>9</v>
      </c>
      <c r="D62" s="61">
        <v>1</v>
      </c>
      <c r="E62" s="44"/>
      <c r="F62" s="45">
        <f t="shared" si="2"/>
        <v>0</v>
      </c>
      <c r="G62" s="8"/>
      <c r="H62" s="8"/>
      <c r="I62" s="8"/>
      <c r="J62" s="8"/>
    </row>
    <row r="63" spans="1:10" ht="101.25" x14ac:dyDescent="0.3">
      <c r="A63" s="25" t="s">
        <v>65</v>
      </c>
      <c r="B63" s="17" t="s">
        <v>102</v>
      </c>
      <c r="C63" s="18" t="s">
        <v>9</v>
      </c>
      <c r="D63" s="61">
        <v>5</v>
      </c>
      <c r="E63" s="44"/>
      <c r="F63" s="45">
        <f t="shared" si="2"/>
        <v>0</v>
      </c>
      <c r="G63" s="8"/>
      <c r="H63" s="8"/>
      <c r="I63" s="8"/>
      <c r="J63" s="8"/>
    </row>
    <row r="64" spans="1:10" ht="20.25" x14ac:dyDescent="0.3">
      <c r="A64" s="25" t="s">
        <v>66</v>
      </c>
      <c r="B64" s="20" t="s">
        <v>53</v>
      </c>
      <c r="C64" s="18"/>
      <c r="D64" s="61"/>
      <c r="E64" s="44"/>
      <c r="F64" s="45">
        <f t="shared" ref="F64:F73" si="3">E64*D64</f>
        <v>0</v>
      </c>
      <c r="G64" s="8"/>
      <c r="H64" s="8"/>
      <c r="I64" s="8"/>
      <c r="J64" s="8"/>
    </row>
    <row r="65" spans="1:13" ht="60.75" x14ac:dyDescent="0.3">
      <c r="A65" s="25" t="s">
        <v>67</v>
      </c>
      <c r="B65" s="17" t="s">
        <v>113</v>
      </c>
      <c r="C65" s="18" t="s">
        <v>137</v>
      </c>
      <c r="D65" s="61">
        <v>5</v>
      </c>
      <c r="E65" s="44"/>
      <c r="F65" s="45">
        <f t="shared" si="3"/>
        <v>0</v>
      </c>
      <c r="G65" s="8"/>
      <c r="H65" s="8"/>
      <c r="I65" s="8"/>
      <c r="J65" s="8"/>
    </row>
    <row r="66" spans="1:13" ht="84.75" customHeight="1" x14ac:dyDescent="0.3">
      <c r="A66" s="25" t="s">
        <v>68</v>
      </c>
      <c r="B66" s="17" t="s">
        <v>114</v>
      </c>
      <c r="C66" s="18" t="s">
        <v>137</v>
      </c>
      <c r="D66" s="61">
        <v>2</v>
      </c>
      <c r="E66" s="44"/>
      <c r="F66" s="45">
        <f t="shared" si="3"/>
        <v>0</v>
      </c>
      <c r="G66" s="12"/>
      <c r="H66" s="8"/>
      <c r="I66" s="8"/>
      <c r="J66" s="8"/>
    </row>
    <row r="67" spans="1:13" ht="60.75" x14ac:dyDescent="0.2">
      <c r="A67" s="25" t="s">
        <v>69</v>
      </c>
      <c r="B67" s="21" t="s">
        <v>115</v>
      </c>
      <c r="C67" s="18" t="s">
        <v>137</v>
      </c>
      <c r="D67" s="61">
        <v>13</v>
      </c>
      <c r="E67" s="44"/>
      <c r="F67" s="45">
        <f t="shared" si="3"/>
        <v>0</v>
      </c>
      <c r="G67" s="8"/>
      <c r="H67" s="8"/>
      <c r="I67" s="8"/>
      <c r="J67" s="8"/>
    </row>
    <row r="68" spans="1:13" ht="60.75" x14ac:dyDescent="0.2">
      <c r="A68" s="25" t="s">
        <v>70</v>
      </c>
      <c r="B68" s="21" t="s">
        <v>116</v>
      </c>
      <c r="C68" s="18" t="s">
        <v>137</v>
      </c>
      <c r="D68" s="61">
        <v>7</v>
      </c>
      <c r="E68" s="44"/>
      <c r="F68" s="45">
        <f t="shared" si="3"/>
        <v>0</v>
      </c>
      <c r="G68" s="8"/>
      <c r="H68" s="8"/>
      <c r="I68" s="8"/>
      <c r="J68" s="8"/>
    </row>
    <row r="69" spans="1:13" ht="81" x14ac:dyDescent="0.3">
      <c r="A69" s="25" t="s">
        <v>71</v>
      </c>
      <c r="B69" s="17" t="s">
        <v>117</v>
      </c>
      <c r="C69" s="18" t="s">
        <v>136</v>
      </c>
      <c r="D69" s="61">
        <v>15</v>
      </c>
      <c r="E69" s="44"/>
      <c r="F69" s="45">
        <f t="shared" si="3"/>
        <v>0</v>
      </c>
      <c r="G69" s="8"/>
      <c r="H69" s="8"/>
      <c r="I69" s="8"/>
      <c r="J69" s="8"/>
    </row>
    <row r="70" spans="1:13" ht="81" x14ac:dyDescent="0.3">
      <c r="A70" s="25" t="s">
        <v>72</v>
      </c>
      <c r="B70" s="17" t="s">
        <v>131</v>
      </c>
      <c r="C70" s="18" t="s">
        <v>136</v>
      </c>
      <c r="D70" s="61">
        <v>60</v>
      </c>
      <c r="E70" s="44"/>
      <c r="F70" s="45">
        <f t="shared" si="3"/>
        <v>0</v>
      </c>
      <c r="G70" s="9"/>
      <c r="H70" s="8"/>
      <c r="I70" s="8"/>
      <c r="J70" s="8"/>
    </row>
    <row r="71" spans="1:13" ht="50.25" customHeight="1" x14ac:dyDescent="0.3">
      <c r="A71" s="25" t="s">
        <v>73</v>
      </c>
      <c r="B71" s="17" t="s">
        <v>118</v>
      </c>
      <c r="C71" s="18" t="s">
        <v>136</v>
      </c>
      <c r="D71" s="61">
        <v>50</v>
      </c>
      <c r="E71" s="44"/>
      <c r="F71" s="45">
        <f t="shared" si="3"/>
        <v>0</v>
      </c>
      <c r="G71" s="8"/>
      <c r="H71" s="8"/>
      <c r="I71" s="8"/>
      <c r="J71" s="8"/>
    </row>
    <row r="72" spans="1:13" ht="109.5" customHeight="1" x14ac:dyDescent="0.3">
      <c r="A72" s="25" t="s">
        <v>74</v>
      </c>
      <c r="B72" s="17" t="s">
        <v>120</v>
      </c>
      <c r="C72" s="18" t="s">
        <v>136</v>
      </c>
      <c r="D72" s="61">
        <v>20</v>
      </c>
      <c r="E72" s="44"/>
      <c r="F72" s="45">
        <f t="shared" si="3"/>
        <v>0</v>
      </c>
      <c r="G72" s="8"/>
      <c r="H72" s="9"/>
      <c r="I72" s="8"/>
      <c r="J72" s="8"/>
      <c r="K72" s="10"/>
      <c r="L72" s="10"/>
      <c r="M72" s="10"/>
    </row>
    <row r="73" spans="1:13" ht="20.25" x14ac:dyDescent="0.3">
      <c r="A73" s="25" t="s">
        <v>75</v>
      </c>
      <c r="B73" s="20" t="s">
        <v>132</v>
      </c>
      <c r="C73" s="18"/>
      <c r="D73" s="61"/>
      <c r="E73" s="44"/>
      <c r="F73" s="45">
        <f t="shared" si="3"/>
        <v>0</v>
      </c>
      <c r="G73" s="8"/>
      <c r="H73" s="8"/>
      <c r="I73" s="8"/>
      <c r="J73" s="8"/>
    </row>
    <row r="74" spans="1:13" ht="81" x14ac:dyDescent="0.3">
      <c r="A74" s="25" t="s">
        <v>76</v>
      </c>
      <c r="B74" s="17" t="s">
        <v>133</v>
      </c>
      <c r="C74" s="18" t="s">
        <v>9</v>
      </c>
      <c r="D74" s="61">
        <v>1</v>
      </c>
      <c r="E74" s="44"/>
      <c r="F74" s="45">
        <f>E74*D74</f>
        <v>0</v>
      </c>
      <c r="G74" s="8"/>
      <c r="H74" s="8"/>
      <c r="I74" s="8"/>
      <c r="J74" s="8"/>
    </row>
    <row r="75" spans="1:13" ht="81" x14ac:dyDescent="0.3">
      <c r="A75" s="25" t="s">
        <v>77</v>
      </c>
      <c r="B75" s="17" t="s">
        <v>119</v>
      </c>
      <c r="C75" s="18" t="s">
        <v>9</v>
      </c>
      <c r="D75" s="61">
        <v>1</v>
      </c>
      <c r="E75" s="44"/>
      <c r="F75" s="45">
        <f>E75*D75</f>
        <v>0</v>
      </c>
      <c r="G75" s="8"/>
      <c r="H75" s="8"/>
      <c r="I75" s="8"/>
      <c r="J75" s="8"/>
    </row>
    <row r="76" spans="1:13" ht="20.25" x14ac:dyDescent="0.3">
      <c r="A76" s="25" t="s">
        <v>78</v>
      </c>
      <c r="B76" s="20" t="s">
        <v>45</v>
      </c>
      <c r="C76" s="18"/>
      <c r="D76" s="61"/>
      <c r="E76" s="44"/>
      <c r="F76" s="45">
        <f>E76*D76</f>
        <v>0</v>
      </c>
      <c r="G76" s="8"/>
      <c r="H76" s="8"/>
      <c r="I76" s="8"/>
      <c r="J76" s="8"/>
    </row>
    <row r="77" spans="1:13" ht="144" customHeight="1" x14ac:dyDescent="0.3">
      <c r="A77" s="25" t="s">
        <v>79</v>
      </c>
      <c r="B77" s="17" t="s">
        <v>103</v>
      </c>
      <c r="C77" s="18" t="s">
        <v>41</v>
      </c>
      <c r="D77" s="61">
        <v>6</v>
      </c>
      <c r="E77" s="44"/>
      <c r="F77" s="45">
        <f>E77*D77</f>
        <v>0</v>
      </c>
      <c r="G77" s="8"/>
      <c r="H77" s="8"/>
      <c r="I77" s="8"/>
      <c r="J77" s="8"/>
    </row>
    <row r="78" spans="1:13" ht="20.25" x14ac:dyDescent="0.3">
      <c r="A78" s="25"/>
      <c r="B78" s="68" t="s">
        <v>134</v>
      </c>
      <c r="C78" s="69"/>
      <c r="D78" s="69"/>
      <c r="E78" s="70"/>
      <c r="F78" s="46">
        <f>SUM(F55:F77)</f>
        <v>0</v>
      </c>
      <c r="G78" s="8"/>
      <c r="H78" s="8"/>
      <c r="I78" s="8"/>
      <c r="J78" s="8"/>
    </row>
    <row r="79" spans="1:13" ht="18" customHeight="1" x14ac:dyDescent="0.2">
      <c r="A79" s="89" t="s">
        <v>3</v>
      </c>
      <c r="B79" s="89"/>
      <c r="C79" s="89"/>
      <c r="D79" s="89"/>
      <c r="E79" s="89"/>
      <c r="F79" s="50">
        <f>SUM(F20,F35,F52,F78)</f>
        <v>0</v>
      </c>
      <c r="G79" s="8"/>
      <c r="H79" s="8"/>
      <c r="I79" s="8"/>
      <c r="J79" s="8"/>
    </row>
    <row r="80" spans="1:13" ht="20.25" x14ac:dyDescent="0.3">
      <c r="A80" s="93"/>
      <c r="B80" s="94"/>
      <c r="C80" s="94"/>
      <c r="D80" s="94"/>
      <c r="E80" s="94"/>
      <c r="F80" s="94"/>
    </row>
    <row r="81" spans="1:8" ht="20.25" customHeight="1" x14ac:dyDescent="0.3">
      <c r="A81" s="79" t="s">
        <v>146</v>
      </c>
      <c r="B81" s="80"/>
      <c r="C81" s="80"/>
      <c r="D81" s="80"/>
      <c r="E81" s="80"/>
      <c r="F81" s="80"/>
    </row>
    <row r="82" spans="1:8" ht="20.25" customHeight="1" x14ac:dyDescent="0.3">
      <c r="A82" s="79" t="s">
        <v>147</v>
      </c>
      <c r="B82" s="79"/>
      <c r="C82" s="79"/>
      <c r="D82" s="79"/>
      <c r="E82" s="79"/>
      <c r="F82" s="79"/>
      <c r="G82" s="86"/>
      <c r="H82" s="87"/>
    </row>
    <row r="83" spans="1:8" ht="20.25" hidden="1" customHeight="1" x14ac:dyDescent="0.3">
      <c r="A83" s="85" t="s">
        <v>7</v>
      </c>
      <c r="B83" s="85"/>
      <c r="C83" s="85"/>
      <c r="D83" s="85"/>
      <c r="E83" s="85"/>
      <c r="F83" s="85"/>
      <c r="G83" s="87"/>
      <c r="H83" s="87"/>
    </row>
    <row r="84" spans="1:8" ht="20.25" hidden="1" customHeight="1" x14ac:dyDescent="0.3">
      <c r="A84" s="82" t="s">
        <v>13</v>
      </c>
      <c r="B84" s="82"/>
      <c r="C84" s="82"/>
      <c r="D84" s="82"/>
      <c r="E84" s="82"/>
      <c r="F84" s="82"/>
      <c r="G84" s="87"/>
      <c r="H84" s="87"/>
    </row>
    <row r="85" spans="1:8" ht="20.25" hidden="1" customHeight="1" x14ac:dyDescent="0.3">
      <c r="A85" s="72" t="s">
        <v>12</v>
      </c>
      <c r="B85" s="72"/>
      <c r="C85" s="72"/>
      <c r="D85" s="72"/>
      <c r="E85" s="72"/>
      <c r="F85" s="72"/>
    </row>
    <row r="86" spans="1:8" ht="20.25" hidden="1" customHeight="1" x14ac:dyDescent="0.3">
      <c r="A86" s="72" t="s">
        <v>36</v>
      </c>
      <c r="B86" s="72"/>
      <c r="C86" s="72"/>
      <c r="D86" s="72"/>
      <c r="E86" s="72"/>
      <c r="F86" s="72"/>
    </row>
    <row r="87" spans="1:8" ht="20.25" hidden="1" customHeight="1" x14ac:dyDescent="0.3">
      <c r="A87" s="72" t="s">
        <v>37</v>
      </c>
      <c r="B87" s="72"/>
      <c r="C87" s="72"/>
      <c r="D87" s="72"/>
      <c r="E87" s="72"/>
      <c r="F87" s="72"/>
    </row>
    <row r="88" spans="1:8" ht="20.25" hidden="1" customHeight="1" x14ac:dyDescent="0.3">
      <c r="A88" s="72" t="s">
        <v>38</v>
      </c>
      <c r="B88" s="72"/>
      <c r="C88" s="72"/>
      <c r="D88" s="72"/>
      <c r="E88" s="72"/>
      <c r="F88" s="72"/>
    </row>
    <row r="89" spans="1:8" ht="20.25" hidden="1" customHeight="1" x14ac:dyDescent="0.3">
      <c r="A89" s="72" t="s">
        <v>39</v>
      </c>
      <c r="B89" s="72"/>
      <c r="C89" s="72"/>
      <c r="D89" s="72"/>
      <c r="E89" s="72"/>
      <c r="F89" s="72"/>
    </row>
    <row r="90" spans="1:8" ht="20.25" hidden="1" customHeight="1" x14ac:dyDescent="0.3">
      <c r="A90" s="72" t="s">
        <v>40</v>
      </c>
      <c r="B90" s="72"/>
      <c r="C90" s="72"/>
      <c r="D90" s="72"/>
      <c r="E90" s="72"/>
      <c r="F90" s="72"/>
    </row>
    <row r="91" spans="1:8" ht="40.5" x14ac:dyDescent="0.2">
      <c r="A91" s="26" t="s">
        <v>5</v>
      </c>
      <c r="B91" s="26" t="s">
        <v>4</v>
      </c>
      <c r="C91" s="26" t="s">
        <v>82</v>
      </c>
      <c r="D91" s="59" t="s">
        <v>0</v>
      </c>
      <c r="E91" s="51" t="s">
        <v>1</v>
      </c>
      <c r="F91" s="51" t="s">
        <v>2</v>
      </c>
    </row>
    <row r="92" spans="1:8" ht="20.25" x14ac:dyDescent="0.3">
      <c r="A92" s="25" t="s">
        <v>14</v>
      </c>
      <c r="B92" s="27" t="s">
        <v>148</v>
      </c>
      <c r="C92" s="28"/>
      <c r="D92" s="60"/>
      <c r="E92" s="43"/>
      <c r="F92" s="43"/>
    </row>
    <row r="93" spans="1:8" ht="81" x14ac:dyDescent="0.2">
      <c r="A93" s="25" t="s">
        <v>19</v>
      </c>
      <c r="B93" s="21" t="s">
        <v>149</v>
      </c>
      <c r="C93" s="18" t="s">
        <v>136</v>
      </c>
      <c r="D93" s="61">
        <v>1200</v>
      </c>
      <c r="E93" s="52"/>
      <c r="F93" s="45">
        <f>E93*D93</f>
        <v>0</v>
      </c>
    </row>
    <row r="94" spans="1:8" ht="40.5" x14ac:dyDescent="0.2">
      <c r="A94" s="25" t="s">
        <v>20</v>
      </c>
      <c r="B94" s="21" t="s">
        <v>150</v>
      </c>
      <c r="C94" s="18" t="s">
        <v>151</v>
      </c>
      <c r="D94" s="61">
        <v>25</v>
      </c>
      <c r="E94" s="52"/>
      <c r="F94" s="45">
        <f>E94*D94</f>
        <v>0</v>
      </c>
    </row>
    <row r="95" spans="1:8" ht="20.25" x14ac:dyDescent="0.2">
      <c r="A95" s="25"/>
      <c r="B95" s="83" t="s">
        <v>126</v>
      </c>
      <c r="C95" s="83"/>
      <c r="D95" s="83"/>
      <c r="E95" s="83"/>
      <c r="F95" s="53">
        <f>SUM(F93:F94)</f>
        <v>0</v>
      </c>
    </row>
    <row r="96" spans="1:8" ht="20.25" x14ac:dyDescent="0.2">
      <c r="A96" s="25" t="s">
        <v>16</v>
      </c>
      <c r="B96" s="28" t="s">
        <v>33</v>
      </c>
      <c r="C96" s="28"/>
      <c r="D96" s="60"/>
      <c r="E96" s="43"/>
      <c r="F96" s="48"/>
    </row>
    <row r="97" spans="1:6" ht="101.25" x14ac:dyDescent="0.2">
      <c r="A97" s="25" t="s">
        <v>22</v>
      </c>
      <c r="B97" s="21" t="s">
        <v>152</v>
      </c>
      <c r="C97" s="18" t="s">
        <v>8</v>
      </c>
      <c r="D97" s="61">
        <v>1</v>
      </c>
      <c r="E97" s="52"/>
      <c r="F97" s="45">
        <f t="shared" ref="F97:F105" si="4">E97*D97</f>
        <v>0</v>
      </c>
    </row>
    <row r="98" spans="1:6" ht="101.25" x14ac:dyDescent="0.2">
      <c r="A98" s="25" t="s">
        <v>23</v>
      </c>
      <c r="B98" s="21" t="s">
        <v>153</v>
      </c>
      <c r="C98" s="18" t="s">
        <v>9</v>
      </c>
      <c r="D98" s="61">
        <v>9</v>
      </c>
      <c r="E98" s="52"/>
      <c r="F98" s="45">
        <f t="shared" si="4"/>
        <v>0</v>
      </c>
    </row>
    <row r="99" spans="1:6" ht="60.75" x14ac:dyDescent="0.2">
      <c r="A99" s="25" t="s">
        <v>46</v>
      </c>
      <c r="B99" s="21" t="s">
        <v>154</v>
      </c>
      <c r="C99" s="18" t="s">
        <v>9</v>
      </c>
      <c r="D99" s="61">
        <v>4</v>
      </c>
      <c r="E99" s="52"/>
      <c r="F99" s="45">
        <f t="shared" si="4"/>
        <v>0</v>
      </c>
    </row>
    <row r="100" spans="1:6" ht="60.75" x14ac:dyDescent="0.2">
      <c r="A100" s="25" t="s">
        <v>47</v>
      </c>
      <c r="B100" s="21" t="s">
        <v>155</v>
      </c>
      <c r="C100" s="18" t="s">
        <v>9</v>
      </c>
      <c r="D100" s="61">
        <v>4</v>
      </c>
      <c r="E100" s="52"/>
      <c r="F100" s="45">
        <f t="shared" si="4"/>
        <v>0</v>
      </c>
    </row>
    <row r="101" spans="1:6" ht="60.75" x14ac:dyDescent="0.2">
      <c r="A101" s="25" t="s">
        <v>48</v>
      </c>
      <c r="B101" s="21" t="s">
        <v>156</v>
      </c>
      <c r="C101" s="18" t="s">
        <v>9</v>
      </c>
      <c r="D101" s="61">
        <v>24</v>
      </c>
      <c r="E101" s="52"/>
      <c r="F101" s="45">
        <f t="shared" si="4"/>
        <v>0</v>
      </c>
    </row>
    <row r="102" spans="1:6" ht="101.25" x14ac:dyDescent="0.2">
      <c r="A102" s="25" t="s">
        <v>49</v>
      </c>
      <c r="B102" s="21" t="s">
        <v>157</v>
      </c>
      <c r="C102" s="18" t="s">
        <v>9</v>
      </c>
      <c r="D102" s="61">
        <v>1</v>
      </c>
      <c r="E102" s="52"/>
      <c r="F102" s="45">
        <f t="shared" si="4"/>
        <v>0</v>
      </c>
    </row>
    <row r="103" spans="1:6" ht="121.5" x14ac:dyDescent="0.2">
      <c r="A103" s="25" t="s">
        <v>50</v>
      </c>
      <c r="B103" s="21" t="s">
        <v>158</v>
      </c>
      <c r="C103" s="18" t="s">
        <v>18</v>
      </c>
      <c r="D103" s="61">
        <v>100</v>
      </c>
      <c r="E103" s="52"/>
      <c r="F103" s="45">
        <f t="shared" si="4"/>
        <v>0</v>
      </c>
    </row>
    <row r="104" spans="1:6" ht="141.75" x14ac:dyDescent="0.2">
      <c r="A104" s="25" t="s">
        <v>55</v>
      </c>
      <c r="B104" s="21" t="s">
        <v>159</v>
      </c>
      <c r="C104" s="18" t="s">
        <v>18</v>
      </c>
      <c r="D104" s="61">
        <v>20</v>
      </c>
      <c r="E104" s="52"/>
      <c r="F104" s="45">
        <f t="shared" si="4"/>
        <v>0</v>
      </c>
    </row>
    <row r="105" spans="1:6" ht="101.25" x14ac:dyDescent="0.2">
      <c r="A105" s="25" t="s">
        <v>56</v>
      </c>
      <c r="B105" s="21" t="s">
        <v>160</v>
      </c>
      <c r="C105" s="18" t="s">
        <v>9</v>
      </c>
      <c r="D105" s="61">
        <v>2</v>
      </c>
      <c r="E105" s="52"/>
      <c r="F105" s="45">
        <f t="shared" si="4"/>
        <v>0</v>
      </c>
    </row>
    <row r="106" spans="1:6" ht="101.25" x14ac:dyDescent="0.2">
      <c r="A106" s="25" t="s">
        <v>57</v>
      </c>
      <c r="B106" s="21" t="s">
        <v>161</v>
      </c>
      <c r="C106" s="18" t="s">
        <v>9</v>
      </c>
      <c r="D106" s="61">
        <v>14</v>
      </c>
      <c r="E106" s="52"/>
      <c r="F106" s="45">
        <f t="shared" ref="F106" si="5">E106*D106</f>
        <v>0</v>
      </c>
    </row>
    <row r="107" spans="1:6" ht="81" x14ac:dyDescent="0.2">
      <c r="A107" s="25" t="s">
        <v>58</v>
      </c>
      <c r="B107" s="21" t="s">
        <v>162</v>
      </c>
      <c r="C107" s="18" t="s">
        <v>18</v>
      </c>
      <c r="D107" s="61">
        <v>15</v>
      </c>
      <c r="E107" s="52"/>
      <c r="F107" s="45">
        <f t="shared" ref="F107:F112" si="6">E107*D107</f>
        <v>0</v>
      </c>
    </row>
    <row r="108" spans="1:6" ht="141.75" x14ac:dyDescent="0.2">
      <c r="A108" s="25" t="s">
        <v>59</v>
      </c>
      <c r="B108" s="21" t="s">
        <v>163</v>
      </c>
      <c r="C108" s="18" t="s">
        <v>9</v>
      </c>
      <c r="D108" s="61">
        <v>4</v>
      </c>
      <c r="E108" s="52"/>
      <c r="F108" s="45">
        <f t="shared" si="6"/>
        <v>0</v>
      </c>
    </row>
    <row r="109" spans="1:6" ht="101.25" x14ac:dyDescent="0.2">
      <c r="A109" s="25" t="s">
        <v>93</v>
      </c>
      <c r="B109" s="21" t="s">
        <v>164</v>
      </c>
      <c r="C109" s="18" t="s">
        <v>9</v>
      </c>
      <c r="D109" s="61">
        <v>3</v>
      </c>
      <c r="E109" s="52"/>
      <c r="F109" s="45">
        <f t="shared" si="6"/>
        <v>0</v>
      </c>
    </row>
    <row r="110" spans="1:6" ht="141.75" x14ac:dyDescent="0.2">
      <c r="A110" s="25" t="s">
        <v>165</v>
      </c>
      <c r="B110" s="21" t="s">
        <v>166</v>
      </c>
      <c r="C110" s="18" t="s">
        <v>9</v>
      </c>
      <c r="D110" s="61">
        <v>1</v>
      </c>
      <c r="E110" s="52"/>
      <c r="F110" s="45">
        <f t="shared" si="6"/>
        <v>0</v>
      </c>
    </row>
    <row r="111" spans="1:6" ht="40.5" x14ac:dyDescent="0.2">
      <c r="A111" s="25" t="s">
        <v>167</v>
      </c>
      <c r="B111" s="21" t="s">
        <v>168</v>
      </c>
      <c r="C111" s="18" t="s">
        <v>9</v>
      </c>
      <c r="D111" s="61">
        <v>1</v>
      </c>
      <c r="E111" s="52"/>
      <c r="F111" s="45">
        <f t="shared" si="6"/>
        <v>0</v>
      </c>
    </row>
    <row r="112" spans="1:6" ht="60.75" x14ac:dyDescent="0.2">
      <c r="A112" s="25" t="s">
        <v>169</v>
      </c>
      <c r="B112" s="21" t="s">
        <v>170</v>
      </c>
      <c r="C112" s="18" t="s">
        <v>9</v>
      </c>
      <c r="D112" s="61">
        <v>4</v>
      </c>
      <c r="E112" s="52"/>
      <c r="F112" s="45">
        <f t="shared" si="6"/>
        <v>0</v>
      </c>
    </row>
    <row r="113" spans="1:6" ht="20.25" x14ac:dyDescent="0.2">
      <c r="A113" s="25"/>
      <c r="B113" s="84" t="s">
        <v>127</v>
      </c>
      <c r="C113" s="84"/>
      <c r="D113" s="84"/>
      <c r="E113" s="84"/>
      <c r="F113" s="46">
        <f>SUM(F97:F112)</f>
        <v>0</v>
      </c>
    </row>
    <row r="114" spans="1:6" ht="20.25" x14ac:dyDescent="0.2">
      <c r="A114" s="25" t="s">
        <v>15</v>
      </c>
      <c r="B114" s="31" t="s">
        <v>10</v>
      </c>
      <c r="C114" s="28"/>
      <c r="D114" s="60"/>
      <c r="E114" s="43"/>
      <c r="F114" s="48"/>
    </row>
    <row r="115" spans="1:6" ht="81" x14ac:dyDescent="0.2">
      <c r="A115" s="25" t="s">
        <v>97</v>
      </c>
      <c r="B115" s="21" t="s">
        <v>171</v>
      </c>
      <c r="C115" s="18" t="s">
        <v>9</v>
      </c>
      <c r="D115" s="61">
        <v>8</v>
      </c>
      <c r="E115" s="52"/>
      <c r="F115" s="45">
        <f t="shared" ref="F115:F120" si="7">E115*D115</f>
        <v>0</v>
      </c>
    </row>
    <row r="116" spans="1:6" ht="81" x14ac:dyDescent="0.2">
      <c r="A116" s="25" t="s">
        <v>24</v>
      </c>
      <c r="B116" s="21" t="s">
        <v>172</v>
      </c>
      <c r="C116" s="18" t="s">
        <v>9</v>
      </c>
      <c r="D116" s="61">
        <v>12</v>
      </c>
      <c r="E116" s="52"/>
      <c r="F116" s="45">
        <f t="shared" si="7"/>
        <v>0</v>
      </c>
    </row>
    <row r="117" spans="1:6" ht="40.5" x14ac:dyDescent="0.2">
      <c r="A117" s="25" t="s">
        <v>25</v>
      </c>
      <c r="B117" s="21" t="s">
        <v>173</v>
      </c>
      <c r="C117" s="18" t="s">
        <v>9</v>
      </c>
      <c r="D117" s="61">
        <v>15</v>
      </c>
      <c r="E117" s="52"/>
      <c r="F117" s="45">
        <f t="shared" si="7"/>
        <v>0</v>
      </c>
    </row>
    <row r="118" spans="1:6" ht="40.5" x14ac:dyDescent="0.2">
      <c r="A118" s="25" t="s">
        <v>26</v>
      </c>
      <c r="B118" s="21" t="s">
        <v>174</v>
      </c>
      <c r="C118" s="18" t="s">
        <v>9</v>
      </c>
      <c r="D118" s="61">
        <v>3</v>
      </c>
      <c r="E118" s="52"/>
      <c r="F118" s="45">
        <f t="shared" si="7"/>
        <v>0</v>
      </c>
    </row>
    <row r="119" spans="1:6" ht="60.75" x14ac:dyDescent="0.2">
      <c r="A119" s="25" t="s">
        <v>27</v>
      </c>
      <c r="B119" s="21" t="s">
        <v>175</v>
      </c>
      <c r="C119" s="18" t="s">
        <v>9</v>
      </c>
      <c r="D119" s="61">
        <v>12</v>
      </c>
      <c r="E119" s="52"/>
      <c r="F119" s="45">
        <f t="shared" si="7"/>
        <v>0</v>
      </c>
    </row>
    <row r="120" spans="1:6" ht="40.5" x14ac:dyDescent="0.2">
      <c r="A120" s="25" t="s">
        <v>28</v>
      </c>
      <c r="B120" s="21" t="s">
        <v>176</v>
      </c>
      <c r="C120" s="18" t="s">
        <v>9</v>
      </c>
      <c r="D120" s="61">
        <v>4</v>
      </c>
      <c r="E120" s="52"/>
      <c r="F120" s="45">
        <f t="shared" si="7"/>
        <v>0</v>
      </c>
    </row>
    <row r="121" spans="1:6" ht="40.5" x14ac:dyDescent="0.2">
      <c r="A121" s="25" t="s">
        <v>29</v>
      </c>
      <c r="B121" s="21" t="s">
        <v>177</v>
      </c>
      <c r="C121" s="18" t="s">
        <v>9</v>
      </c>
      <c r="D121" s="61">
        <v>12</v>
      </c>
      <c r="E121" s="52"/>
      <c r="F121" s="45">
        <f t="shared" ref="F121:F126" si="8">E121*D121</f>
        <v>0</v>
      </c>
    </row>
    <row r="122" spans="1:6" ht="81" x14ac:dyDescent="0.2">
      <c r="A122" s="25" t="s">
        <v>30</v>
      </c>
      <c r="B122" s="21" t="s">
        <v>178</v>
      </c>
      <c r="C122" s="18" t="s">
        <v>9</v>
      </c>
      <c r="D122" s="61">
        <v>3</v>
      </c>
      <c r="E122" s="52"/>
      <c r="F122" s="45">
        <f>E122*D122</f>
        <v>0</v>
      </c>
    </row>
    <row r="123" spans="1:6" ht="81" x14ac:dyDescent="0.2">
      <c r="A123" s="25" t="s">
        <v>31</v>
      </c>
      <c r="B123" s="21" t="s">
        <v>179</v>
      </c>
      <c r="C123" s="18" t="s">
        <v>9</v>
      </c>
      <c r="D123" s="61">
        <v>12</v>
      </c>
      <c r="E123" s="52"/>
      <c r="F123" s="45">
        <f>E123*D123</f>
        <v>0</v>
      </c>
    </row>
    <row r="124" spans="1:6" ht="81" x14ac:dyDescent="0.2">
      <c r="A124" s="25" t="s">
        <v>51</v>
      </c>
      <c r="B124" s="21" t="s">
        <v>180</v>
      </c>
      <c r="C124" s="18" t="s">
        <v>9</v>
      </c>
      <c r="D124" s="61">
        <v>4</v>
      </c>
      <c r="E124" s="52"/>
      <c r="F124" s="45">
        <f>E124*D124</f>
        <v>0</v>
      </c>
    </row>
    <row r="125" spans="1:6" ht="40.5" x14ac:dyDescent="0.2">
      <c r="A125" s="25" t="s">
        <v>52</v>
      </c>
      <c r="B125" s="21" t="s">
        <v>181</v>
      </c>
      <c r="C125" s="18" t="s">
        <v>9</v>
      </c>
      <c r="D125" s="61">
        <v>18</v>
      </c>
      <c r="E125" s="52"/>
      <c r="F125" s="45">
        <f t="shared" si="8"/>
        <v>0</v>
      </c>
    </row>
    <row r="126" spans="1:6" ht="40.5" x14ac:dyDescent="0.2">
      <c r="A126" s="25" t="s">
        <v>182</v>
      </c>
      <c r="B126" s="21" t="s">
        <v>90</v>
      </c>
      <c r="C126" s="18" t="s">
        <v>9</v>
      </c>
      <c r="D126" s="61">
        <v>80</v>
      </c>
      <c r="E126" s="52"/>
      <c r="F126" s="45">
        <f t="shared" si="8"/>
        <v>0</v>
      </c>
    </row>
    <row r="127" spans="1:6" ht="60.75" x14ac:dyDescent="0.2">
      <c r="A127" s="25" t="s">
        <v>183</v>
      </c>
      <c r="B127" s="21" t="s">
        <v>184</v>
      </c>
      <c r="C127" s="18" t="s">
        <v>9</v>
      </c>
      <c r="D127" s="61">
        <v>1</v>
      </c>
      <c r="E127" s="52"/>
      <c r="F127" s="45">
        <f>E127*D127</f>
        <v>0</v>
      </c>
    </row>
    <row r="128" spans="1:6" ht="20.25" x14ac:dyDescent="0.2">
      <c r="A128" s="25"/>
      <c r="B128" s="84" t="s">
        <v>130</v>
      </c>
      <c r="C128" s="84"/>
      <c r="D128" s="84"/>
      <c r="E128" s="84"/>
      <c r="F128" s="46">
        <f>SUM(F115:F127)</f>
        <v>0</v>
      </c>
    </row>
    <row r="129" spans="1:6" ht="20.25" x14ac:dyDescent="0.2">
      <c r="A129" s="25" t="s">
        <v>17</v>
      </c>
      <c r="B129" s="31" t="s">
        <v>11</v>
      </c>
      <c r="C129" s="28"/>
      <c r="D129" s="60"/>
      <c r="E129" s="43"/>
      <c r="F129" s="48"/>
    </row>
    <row r="130" spans="1:6" ht="101.25" x14ac:dyDescent="0.2">
      <c r="A130" s="25" t="s">
        <v>32</v>
      </c>
      <c r="B130" s="32" t="s">
        <v>185</v>
      </c>
      <c r="C130" s="18" t="s">
        <v>136</v>
      </c>
      <c r="D130" s="61">
        <v>53</v>
      </c>
      <c r="E130" s="52"/>
      <c r="F130" s="45">
        <f t="shared" ref="F130:F135" si="9">E130*D130</f>
        <v>0</v>
      </c>
    </row>
    <row r="131" spans="1:6" ht="60.75" x14ac:dyDescent="0.2">
      <c r="A131" s="25" t="s">
        <v>60</v>
      </c>
      <c r="B131" s="32" t="s">
        <v>186</v>
      </c>
      <c r="C131" s="18" t="s">
        <v>136</v>
      </c>
      <c r="D131" s="61">
        <v>50</v>
      </c>
      <c r="E131" s="52"/>
      <c r="F131" s="45">
        <f t="shared" si="9"/>
        <v>0</v>
      </c>
    </row>
    <row r="132" spans="1:6" ht="60.75" x14ac:dyDescent="0.2">
      <c r="A132" s="25" t="s">
        <v>66</v>
      </c>
      <c r="B132" s="32" t="s">
        <v>187</v>
      </c>
      <c r="C132" s="18" t="s">
        <v>137</v>
      </c>
      <c r="D132" s="61">
        <v>3</v>
      </c>
      <c r="E132" s="52"/>
      <c r="F132" s="45">
        <f t="shared" si="9"/>
        <v>0</v>
      </c>
    </row>
    <row r="133" spans="1:6" ht="60.75" x14ac:dyDescent="0.2">
      <c r="A133" s="25" t="s">
        <v>75</v>
      </c>
      <c r="B133" s="32" t="s">
        <v>188</v>
      </c>
      <c r="C133" s="18" t="s">
        <v>136</v>
      </c>
      <c r="D133" s="61">
        <v>40</v>
      </c>
      <c r="E133" s="52"/>
      <c r="F133" s="45">
        <f t="shared" si="9"/>
        <v>0</v>
      </c>
    </row>
    <row r="134" spans="1:6" ht="40.5" x14ac:dyDescent="0.2">
      <c r="A134" s="25" t="s">
        <v>78</v>
      </c>
      <c r="B134" s="32" t="s">
        <v>189</v>
      </c>
      <c r="C134" s="18" t="s">
        <v>190</v>
      </c>
      <c r="D134" s="61">
        <v>10</v>
      </c>
      <c r="E134" s="52"/>
      <c r="F134" s="45">
        <f t="shared" si="9"/>
        <v>0</v>
      </c>
    </row>
    <row r="135" spans="1:6" ht="121.5" x14ac:dyDescent="0.2">
      <c r="A135" s="25" t="s">
        <v>191</v>
      </c>
      <c r="B135" s="32" t="s">
        <v>192</v>
      </c>
      <c r="C135" s="18" t="s">
        <v>41</v>
      </c>
      <c r="D135" s="61">
        <v>25</v>
      </c>
      <c r="E135" s="52"/>
      <c r="F135" s="45">
        <f t="shared" si="9"/>
        <v>0</v>
      </c>
    </row>
    <row r="136" spans="1:6" ht="60.75" x14ac:dyDescent="0.2">
      <c r="A136" s="25" t="s">
        <v>193</v>
      </c>
      <c r="B136" s="32" t="s">
        <v>194</v>
      </c>
      <c r="C136" s="18" t="s">
        <v>9</v>
      </c>
      <c r="D136" s="61">
        <v>3</v>
      </c>
      <c r="E136" s="52"/>
      <c r="F136" s="45">
        <f t="shared" ref="F136:F138" si="10">E136*D136</f>
        <v>0</v>
      </c>
    </row>
    <row r="137" spans="1:6" ht="60.75" x14ac:dyDescent="0.2">
      <c r="A137" s="25" t="s">
        <v>195</v>
      </c>
      <c r="B137" s="32" t="s">
        <v>196</v>
      </c>
      <c r="C137" s="18" t="s">
        <v>9</v>
      </c>
      <c r="D137" s="61">
        <v>1</v>
      </c>
      <c r="E137" s="52"/>
      <c r="F137" s="45">
        <f t="shared" si="10"/>
        <v>0</v>
      </c>
    </row>
    <row r="138" spans="1:6" ht="101.25" x14ac:dyDescent="0.2">
      <c r="A138" s="25" t="s">
        <v>197</v>
      </c>
      <c r="B138" s="32" t="s">
        <v>198</v>
      </c>
      <c r="C138" s="18" t="s">
        <v>190</v>
      </c>
      <c r="D138" s="61">
        <v>5</v>
      </c>
      <c r="E138" s="52"/>
      <c r="F138" s="45">
        <f t="shared" si="10"/>
        <v>0</v>
      </c>
    </row>
    <row r="139" spans="1:6" ht="20.25" x14ac:dyDescent="0.2">
      <c r="A139" s="25"/>
      <c r="B139" s="83" t="s">
        <v>134</v>
      </c>
      <c r="C139" s="83"/>
      <c r="D139" s="83"/>
      <c r="E139" s="83"/>
      <c r="F139" s="46">
        <f>SUM(F130:F138)</f>
        <v>0</v>
      </c>
    </row>
    <row r="140" spans="1:6" ht="20.25" x14ac:dyDescent="0.2">
      <c r="A140" s="25" t="s">
        <v>199</v>
      </c>
      <c r="B140" s="33" t="s">
        <v>200</v>
      </c>
      <c r="C140" s="18"/>
      <c r="D140" s="61"/>
      <c r="E140" s="44"/>
      <c r="F140" s="45"/>
    </row>
    <row r="141" spans="1:6" ht="40.5" x14ac:dyDescent="0.2">
      <c r="A141" s="25" t="s">
        <v>201</v>
      </c>
      <c r="B141" s="21" t="s">
        <v>202</v>
      </c>
      <c r="C141" s="18" t="s">
        <v>9</v>
      </c>
      <c r="D141" s="61">
        <v>7</v>
      </c>
      <c r="E141" s="52"/>
      <c r="F141" s="45">
        <f t="shared" ref="F141:F147" si="11">E141*D141</f>
        <v>0</v>
      </c>
    </row>
    <row r="142" spans="1:6" ht="40.5" x14ac:dyDescent="0.2">
      <c r="A142" s="25" t="s">
        <v>203</v>
      </c>
      <c r="B142" s="21" t="s">
        <v>204</v>
      </c>
      <c r="C142" s="18" t="s">
        <v>9</v>
      </c>
      <c r="D142" s="61">
        <v>1</v>
      </c>
      <c r="E142" s="52"/>
      <c r="F142" s="45">
        <f t="shared" si="11"/>
        <v>0</v>
      </c>
    </row>
    <row r="143" spans="1:6" ht="40.5" x14ac:dyDescent="0.2">
      <c r="A143" s="25" t="s">
        <v>205</v>
      </c>
      <c r="B143" s="21" t="s">
        <v>206</v>
      </c>
      <c r="C143" s="18" t="s">
        <v>9</v>
      </c>
      <c r="D143" s="61">
        <v>3</v>
      </c>
      <c r="E143" s="52"/>
      <c r="F143" s="45">
        <f t="shared" si="11"/>
        <v>0</v>
      </c>
    </row>
    <row r="144" spans="1:6" ht="40.5" x14ac:dyDescent="0.2">
      <c r="A144" s="25" t="s">
        <v>207</v>
      </c>
      <c r="B144" s="21" t="s">
        <v>208</v>
      </c>
      <c r="C144" s="18" t="s">
        <v>9</v>
      </c>
      <c r="D144" s="61">
        <v>2</v>
      </c>
      <c r="E144" s="52"/>
      <c r="F144" s="45">
        <f t="shared" si="11"/>
        <v>0</v>
      </c>
    </row>
    <row r="145" spans="1:6" ht="40.5" x14ac:dyDescent="0.2">
      <c r="A145" s="25" t="s">
        <v>209</v>
      </c>
      <c r="B145" s="21" t="s">
        <v>210</v>
      </c>
      <c r="C145" s="18" t="s">
        <v>9</v>
      </c>
      <c r="D145" s="61">
        <v>66</v>
      </c>
      <c r="E145" s="52"/>
      <c r="F145" s="45">
        <f t="shared" si="11"/>
        <v>0</v>
      </c>
    </row>
    <row r="146" spans="1:6" ht="60.75" x14ac:dyDescent="0.2">
      <c r="A146" s="25" t="s">
        <v>211</v>
      </c>
      <c r="B146" s="21" t="s">
        <v>212</v>
      </c>
      <c r="C146" s="18" t="s">
        <v>136</v>
      </c>
      <c r="D146" s="61">
        <v>10</v>
      </c>
      <c r="E146" s="52"/>
      <c r="F146" s="45">
        <f t="shared" si="11"/>
        <v>0</v>
      </c>
    </row>
    <row r="147" spans="1:6" ht="60.75" x14ac:dyDescent="0.2">
      <c r="A147" s="25" t="s">
        <v>213</v>
      </c>
      <c r="B147" s="21" t="s">
        <v>214</v>
      </c>
      <c r="C147" s="18" t="s">
        <v>136</v>
      </c>
      <c r="D147" s="61">
        <v>100</v>
      </c>
      <c r="E147" s="52"/>
      <c r="F147" s="45">
        <f t="shared" si="11"/>
        <v>0</v>
      </c>
    </row>
    <row r="148" spans="1:6" ht="21" customHeight="1" x14ac:dyDescent="0.2">
      <c r="A148" s="25"/>
      <c r="B148" s="84" t="s">
        <v>215</v>
      </c>
      <c r="C148" s="84"/>
      <c r="D148" s="84"/>
      <c r="E148" s="84"/>
      <c r="F148" s="46">
        <f>SUM(F141:F147)</f>
        <v>0</v>
      </c>
    </row>
    <row r="149" spans="1:6" ht="21" thickBot="1" x14ac:dyDescent="0.25">
      <c r="A149" s="76" t="s">
        <v>3</v>
      </c>
      <c r="B149" s="77"/>
      <c r="C149" s="77"/>
      <c r="D149" s="77"/>
      <c r="E149" s="78"/>
      <c r="F149" s="54">
        <f>SUM(F95,F113,F128,F139,F148)</f>
        <v>0</v>
      </c>
    </row>
    <row r="151" spans="1:6" ht="20.25" x14ac:dyDescent="0.3">
      <c r="A151" s="79" t="s">
        <v>216</v>
      </c>
      <c r="B151" s="80"/>
      <c r="C151" s="80"/>
      <c r="D151" s="80"/>
      <c r="E151" s="80"/>
      <c r="F151" s="80"/>
    </row>
    <row r="152" spans="1:6" ht="20.25" x14ac:dyDescent="0.3">
      <c r="A152" s="79" t="s">
        <v>217</v>
      </c>
      <c r="B152" s="79"/>
      <c r="C152" s="79"/>
      <c r="D152" s="79"/>
      <c r="E152" s="79"/>
      <c r="F152" s="79"/>
    </row>
    <row r="153" spans="1:6" ht="20.25" hidden="1" x14ac:dyDescent="0.3">
      <c r="A153" s="81" t="s">
        <v>7</v>
      </c>
      <c r="B153" s="81"/>
      <c r="C153" s="81"/>
      <c r="D153" s="81"/>
      <c r="E153" s="81"/>
      <c r="F153" s="81"/>
    </row>
    <row r="154" spans="1:6" ht="20.25" hidden="1" x14ac:dyDescent="0.3">
      <c r="A154" s="82" t="s">
        <v>13</v>
      </c>
      <c r="B154" s="82"/>
      <c r="C154" s="82"/>
      <c r="D154" s="82"/>
      <c r="E154" s="82"/>
      <c r="F154" s="82"/>
    </row>
    <row r="155" spans="1:6" ht="20.25" hidden="1" x14ac:dyDescent="0.3">
      <c r="A155" s="72" t="s">
        <v>12</v>
      </c>
      <c r="B155" s="72"/>
      <c r="C155" s="72"/>
      <c r="D155" s="72"/>
      <c r="E155" s="72"/>
      <c r="F155" s="72"/>
    </row>
    <row r="156" spans="1:6" ht="20.25" hidden="1" x14ac:dyDescent="0.3">
      <c r="A156" s="72" t="s">
        <v>36</v>
      </c>
      <c r="B156" s="72"/>
      <c r="C156" s="72"/>
      <c r="D156" s="72"/>
      <c r="E156" s="72"/>
      <c r="F156" s="72"/>
    </row>
    <row r="157" spans="1:6" ht="20.25" hidden="1" x14ac:dyDescent="0.3">
      <c r="A157" s="72" t="s">
        <v>37</v>
      </c>
      <c r="B157" s="72"/>
      <c r="C157" s="72"/>
      <c r="D157" s="72"/>
      <c r="E157" s="72"/>
      <c r="F157" s="72"/>
    </row>
    <row r="158" spans="1:6" ht="20.25" hidden="1" x14ac:dyDescent="0.3">
      <c r="A158" s="72" t="s">
        <v>38</v>
      </c>
      <c r="B158" s="72"/>
      <c r="C158" s="72"/>
      <c r="D158" s="72"/>
      <c r="E158" s="72"/>
      <c r="F158" s="72"/>
    </row>
    <row r="159" spans="1:6" ht="20.25" hidden="1" x14ac:dyDescent="0.3">
      <c r="A159" s="72" t="s">
        <v>39</v>
      </c>
      <c r="B159" s="72"/>
      <c r="C159" s="72"/>
      <c r="D159" s="72"/>
      <c r="E159" s="72"/>
      <c r="F159" s="72"/>
    </row>
    <row r="160" spans="1:6" ht="20.25" hidden="1" x14ac:dyDescent="0.3">
      <c r="A160" s="72" t="s">
        <v>40</v>
      </c>
      <c r="B160" s="72"/>
      <c r="C160" s="72"/>
      <c r="D160" s="72"/>
      <c r="E160" s="72"/>
      <c r="F160" s="72"/>
    </row>
    <row r="161" spans="1:6" ht="20.25" hidden="1" x14ac:dyDescent="0.3">
      <c r="A161" s="72" t="s">
        <v>218</v>
      </c>
      <c r="B161" s="72"/>
      <c r="C161" s="72"/>
      <c r="D161" s="72"/>
      <c r="E161" s="72"/>
      <c r="F161" s="72"/>
    </row>
    <row r="162" spans="1:6" ht="40.5" x14ac:dyDescent="0.2">
      <c r="A162" s="26" t="s">
        <v>5</v>
      </c>
      <c r="B162" s="26" t="s">
        <v>4</v>
      </c>
      <c r="C162" s="26" t="s">
        <v>82</v>
      </c>
      <c r="D162" s="59" t="s">
        <v>0</v>
      </c>
      <c r="E162" s="51" t="s">
        <v>1</v>
      </c>
      <c r="F162" s="51" t="s">
        <v>2</v>
      </c>
    </row>
    <row r="163" spans="1:6" ht="20.25" x14ac:dyDescent="0.3">
      <c r="A163" s="25" t="s">
        <v>14</v>
      </c>
      <c r="B163" s="27" t="s">
        <v>148</v>
      </c>
      <c r="C163" s="28"/>
      <c r="D163" s="60"/>
      <c r="E163" s="43"/>
      <c r="F163" s="43"/>
    </row>
    <row r="164" spans="1:6" ht="81" x14ac:dyDescent="0.2">
      <c r="A164" s="25" t="s">
        <v>19</v>
      </c>
      <c r="B164" s="21" t="s">
        <v>219</v>
      </c>
      <c r="C164" s="18" t="s">
        <v>136</v>
      </c>
      <c r="D164" s="61">
        <v>700</v>
      </c>
      <c r="E164" s="52"/>
      <c r="F164" s="45">
        <f>E164*D164</f>
        <v>0</v>
      </c>
    </row>
    <row r="165" spans="1:6" ht="60.75" x14ac:dyDescent="0.3">
      <c r="A165" s="25" t="s">
        <v>220</v>
      </c>
      <c r="B165" s="17" t="s">
        <v>221</v>
      </c>
      <c r="C165" s="18" t="s">
        <v>151</v>
      </c>
      <c r="D165" s="61">
        <v>8</v>
      </c>
      <c r="E165" s="52"/>
      <c r="F165" s="45">
        <f>E165*D165</f>
        <v>0</v>
      </c>
    </row>
    <row r="166" spans="1:6" ht="20.25" x14ac:dyDescent="0.3">
      <c r="A166" s="25"/>
      <c r="B166" s="68" t="s">
        <v>126</v>
      </c>
      <c r="C166" s="69"/>
      <c r="D166" s="69"/>
      <c r="E166" s="70"/>
      <c r="F166" s="46">
        <f>SUM(F164:F165)</f>
        <v>0</v>
      </c>
    </row>
    <row r="167" spans="1:6" ht="20.25" x14ac:dyDescent="0.3">
      <c r="A167" s="25" t="s">
        <v>16</v>
      </c>
      <c r="B167" s="27" t="s">
        <v>33</v>
      </c>
      <c r="C167" s="28"/>
      <c r="D167" s="60"/>
      <c r="E167" s="43"/>
      <c r="F167" s="48"/>
    </row>
    <row r="168" spans="1:6" ht="121.5" x14ac:dyDescent="0.2">
      <c r="A168" s="25" t="s">
        <v>22</v>
      </c>
      <c r="B168" s="21" t="s">
        <v>222</v>
      </c>
      <c r="C168" s="18" t="s">
        <v>8</v>
      </c>
      <c r="D168" s="61">
        <v>1</v>
      </c>
      <c r="E168" s="52"/>
      <c r="F168" s="45">
        <f>E168*D168</f>
        <v>0</v>
      </c>
    </row>
    <row r="169" spans="1:6" ht="121.5" x14ac:dyDescent="0.2">
      <c r="A169" s="25" t="s">
        <v>23</v>
      </c>
      <c r="B169" s="21" t="s">
        <v>223</v>
      </c>
      <c r="C169" s="18" t="s">
        <v>9</v>
      </c>
      <c r="D169" s="61">
        <v>4</v>
      </c>
      <c r="E169" s="52"/>
      <c r="F169" s="45">
        <f t="shared" ref="F169:F180" si="12">E169*D169</f>
        <v>0</v>
      </c>
    </row>
    <row r="170" spans="1:6" ht="101.25" x14ac:dyDescent="0.2">
      <c r="A170" s="25" t="s">
        <v>46</v>
      </c>
      <c r="B170" s="21" t="s">
        <v>224</v>
      </c>
      <c r="C170" s="18" t="s">
        <v>9</v>
      </c>
      <c r="D170" s="61">
        <v>1</v>
      </c>
      <c r="E170" s="52"/>
      <c r="F170" s="45">
        <f t="shared" si="12"/>
        <v>0</v>
      </c>
    </row>
    <row r="171" spans="1:6" ht="60.75" x14ac:dyDescent="0.2">
      <c r="A171" s="25" t="s">
        <v>47</v>
      </c>
      <c r="B171" s="21" t="s">
        <v>225</v>
      </c>
      <c r="C171" s="18" t="s">
        <v>9</v>
      </c>
      <c r="D171" s="61">
        <v>13</v>
      </c>
      <c r="E171" s="52"/>
      <c r="F171" s="45">
        <f t="shared" si="12"/>
        <v>0</v>
      </c>
    </row>
    <row r="172" spans="1:6" ht="40.5" x14ac:dyDescent="0.3">
      <c r="A172" s="25" t="s">
        <v>48</v>
      </c>
      <c r="B172" s="17" t="s">
        <v>226</v>
      </c>
      <c r="C172" s="18" t="s">
        <v>9</v>
      </c>
      <c r="D172" s="61">
        <v>11</v>
      </c>
      <c r="E172" s="52"/>
      <c r="F172" s="45">
        <f t="shared" si="12"/>
        <v>0</v>
      </c>
    </row>
    <row r="173" spans="1:6" ht="60.75" x14ac:dyDescent="0.2">
      <c r="A173" s="25" t="s">
        <v>49</v>
      </c>
      <c r="B173" s="21" t="s">
        <v>227</v>
      </c>
      <c r="C173" s="18" t="s">
        <v>18</v>
      </c>
      <c r="D173" s="61">
        <v>50</v>
      </c>
      <c r="E173" s="52"/>
      <c r="F173" s="45">
        <f t="shared" si="12"/>
        <v>0</v>
      </c>
    </row>
    <row r="174" spans="1:6" ht="101.25" x14ac:dyDescent="0.3">
      <c r="A174" s="25" t="s">
        <v>50</v>
      </c>
      <c r="B174" s="17" t="s">
        <v>228</v>
      </c>
      <c r="C174" s="18" t="s">
        <v>9</v>
      </c>
      <c r="D174" s="61">
        <v>2</v>
      </c>
      <c r="E174" s="52"/>
      <c r="F174" s="45">
        <f t="shared" si="12"/>
        <v>0</v>
      </c>
    </row>
    <row r="175" spans="1:6" ht="81" x14ac:dyDescent="0.2">
      <c r="A175" s="25" t="s">
        <v>55</v>
      </c>
      <c r="B175" s="21" t="s">
        <v>229</v>
      </c>
      <c r="C175" s="18" t="s">
        <v>151</v>
      </c>
      <c r="D175" s="61">
        <v>7</v>
      </c>
      <c r="E175" s="52"/>
      <c r="F175" s="45">
        <f t="shared" si="12"/>
        <v>0</v>
      </c>
    </row>
    <row r="176" spans="1:6" ht="40.5" x14ac:dyDescent="0.3">
      <c r="A176" s="25" t="s">
        <v>56</v>
      </c>
      <c r="B176" s="17" t="s">
        <v>230</v>
      </c>
      <c r="C176" s="18" t="s">
        <v>151</v>
      </c>
      <c r="D176" s="61">
        <v>1</v>
      </c>
      <c r="E176" s="52"/>
      <c r="F176" s="45">
        <f t="shared" si="12"/>
        <v>0</v>
      </c>
    </row>
    <row r="177" spans="1:6" ht="81" x14ac:dyDescent="0.3">
      <c r="A177" s="25" t="s">
        <v>57</v>
      </c>
      <c r="B177" s="17" t="s">
        <v>231</v>
      </c>
      <c r="C177" s="18" t="s">
        <v>151</v>
      </c>
      <c r="D177" s="61">
        <v>8</v>
      </c>
      <c r="E177" s="52"/>
      <c r="F177" s="45">
        <f t="shared" si="12"/>
        <v>0</v>
      </c>
    </row>
    <row r="178" spans="1:6" ht="60.75" x14ac:dyDescent="0.3">
      <c r="A178" s="25" t="s">
        <v>58</v>
      </c>
      <c r="B178" s="17" t="s">
        <v>232</v>
      </c>
      <c r="C178" s="18" t="s">
        <v>151</v>
      </c>
      <c r="D178" s="61">
        <v>3</v>
      </c>
      <c r="E178" s="52"/>
      <c r="F178" s="45">
        <f t="shared" si="12"/>
        <v>0</v>
      </c>
    </row>
    <row r="179" spans="1:6" ht="81" x14ac:dyDescent="0.2">
      <c r="A179" s="25" t="s">
        <v>59</v>
      </c>
      <c r="B179" s="21" t="s">
        <v>233</v>
      </c>
      <c r="C179" s="18" t="s">
        <v>151</v>
      </c>
      <c r="D179" s="61">
        <v>1</v>
      </c>
      <c r="E179" s="52"/>
      <c r="F179" s="45">
        <f t="shared" si="12"/>
        <v>0</v>
      </c>
    </row>
    <row r="180" spans="1:6" ht="101.25" x14ac:dyDescent="0.2">
      <c r="A180" s="25" t="s">
        <v>93</v>
      </c>
      <c r="B180" s="21" t="s">
        <v>234</v>
      </c>
      <c r="C180" s="18" t="s">
        <v>18</v>
      </c>
      <c r="D180" s="61">
        <v>13</v>
      </c>
      <c r="E180" s="52"/>
      <c r="F180" s="45">
        <f t="shared" si="12"/>
        <v>0</v>
      </c>
    </row>
    <row r="181" spans="1:6" ht="40.5" x14ac:dyDescent="0.2">
      <c r="A181" s="25" t="s">
        <v>165</v>
      </c>
      <c r="B181" s="21" t="s">
        <v>235</v>
      </c>
      <c r="C181" s="18" t="s">
        <v>9</v>
      </c>
      <c r="D181" s="61">
        <v>1</v>
      </c>
      <c r="E181" s="52"/>
      <c r="F181" s="45">
        <f>E181*D181</f>
        <v>0</v>
      </c>
    </row>
    <row r="182" spans="1:6" ht="20.25" x14ac:dyDescent="0.2">
      <c r="A182" s="25"/>
      <c r="B182" s="73" t="s">
        <v>127</v>
      </c>
      <c r="C182" s="74"/>
      <c r="D182" s="74"/>
      <c r="E182" s="75"/>
      <c r="F182" s="46">
        <f>SUM(F168:F181)</f>
        <v>0</v>
      </c>
    </row>
    <row r="183" spans="1:6" ht="20.25" x14ac:dyDescent="0.3">
      <c r="A183" s="25" t="s">
        <v>15</v>
      </c>
      <c r="B183" s="29" t="s">
        <v>10</v>
      </c>
      <c r="C183" s="28"/>
      <c r="D183" s="60"/>
      <c r="E183" s="43"/>
      <c r="F183" s="48"/>
    </row>
    <row r="184" spans="1:6" ht="81" x14ac:dyDescent="0.3">
      <c r="A184" s="25" t="s">
        <v>97</v>
      </c>
      <c r="B184" s="17" t="s">
        <v>236</v>
      </c>
      <c r="C184" s="18" t="s">
        <v>9</v>
      </c>
      <c r="D184" s="61">
        <v>8</v>
      </c>
      <c r="E184" s="52"/>
      <c r="F184" s="45">
        <f>E184*D184</f>
        <v>0</v>
      </c>
    </row>
    <row r="185" spans="1:6" ht="60.75" x14ac:dyDescent="0.2">
      <c r="A185" s="25" t="s">
        <v>24</v>
      </c>
      <c r="B185" s="21" t="s">
        <v>237</v>
      </c>
      <c r="C185" s="18" t="s">
        <v>9</v>
      </c>
      <c r="D185" s="61">
        <v>1</v>
      </c>
      <c r="E185" s="52"/>
      <c r="F185" s="45">
        <f t="shared" ref="F185:F204" si="13">E185*D185</f>
        <v>0</v>
      </c>
    </row>
    <row r="186" spans="1:6" ht="81" x14ac:dyDescent="0.3">
      <c r="A186" s="25" t="s">
        <v>25</v>
      </c>
      <c r="B186" s="17" t="s">
        <v>238</v>
      </c>
      <c r="C186" s="18" t="s">
        <v>9</v>
      </c>
      <c r="D186" s="61">
        <v>1</v>
      </c>
      <c r="E186" s="52"/>
      <c r="F186" s="45">
        <f t="shared" si="13"/>
        <v>0</v>
      </c>
    </row>
    <row r="187" spans="1:6" ht="60.75" x14ac:dyDescent="0.2">
      <c r="A187" s="25" t="s">
        <v>26</v>
      </c>
      <c r="B187" s="21" t="s">
        <v>239</v>
      </c>
      <c r="C187" s="18" t="s">
        <v>9</v>
      </c>
      <c r="D187" s="61">
        <v>34</v>
      </c>
      <c r="E187" s="52"/>
      <c r="F187" s="45">
        <f t="shared" si="13"/>
        <v>0</v>
      </c>
    </row>
    <row r="188" spans="1:6" ht="40.5" x14ac:dyDescent="0.3">
      <c r="A188" s="25" t="s">
        <v>27</v>
      </c>
      <c r="B188" s="17" t="s">
        <v>240</v>
      </c>
      <c r="C188" s="18" t="s">
        <v>9</v>
      </c>
      <c r="D188" s="61">
        <v>70</v>
      </c>
      <c r="E188" s="52"/>
      <c r="F188" s="45">
        <f t="shared" si="13"/>
        <v>0</v>
      </c>
    </row>
    <row r="189" spans="1:6" ht="40.5" x14ac:dyDescent="0.2">
      <c r="A189" s="25" t="s">
        <v>28</v>
      </c>
      <c r="B189" s="21" t="s">
        <v>241</v>
      </c>
      <c r="C189" s="18" t="s">
        <v>9</v>
      </c>
      <c r="D189" s="61">
        <v>16</v>
      </c>
      <c r="E189" s="52"/>
      <c r="F189" s="45">
        <f t="shared" si="13"/>
        <v>0</v>
      </c>
    </row>
    <row r="190" spans="1:6" ht="40.5" x14ac:dyDescent="0.3">
      <c r="A190" s="25" t="s">
        <v>29</v>
      </c>
      <c r="B190" s="17" t="s">
        <v>242</v>
      </c>
      <c r="C190" s="18" t="s">
        <v>9</v>
      </c>
      <c r="D190" s="61">
        <v>4</v>
      </c>
      <c r="E190" s="52"/>
      <c r="F190" s="45">
        <f t="shared" si="13"/>
        <v>0</v>
      </c>
    </row>
    <row r="191" spans="1:6" ht="81" x14ac:dyDescent="0.3">
      <c r="A191" s="25" t="s">
        <v>30</v>
      </c>
      <c r="B191" s="17" t="s">
        <v>243</v>
      </c>
      <c r="C191" s="18" t="s">
        <v>9</v>
      </c>
      <c r="D191" s="61">
        <v>7</v>
      </c>
      <c r="E191" s="52"/>
      <c r="F191" s="45">
        <f t="shared" si="13"/>
        <v>0</v>
      </c>
    </row>
    <row r="192" spans="1:6" ht="20.25" x14ac:dyDescent="0.3">
      <c r="A192" s="25" t="s">
        <v>31</v>
      </c>
      <c r="B192" s="20" t="s">
        <v>244</v>
      </c>
      <c r="C192" s="18"/>
      <c r="D192" s="61"/>
      <c r="E192" s="44"/>
      <c r="F192" s="45">
        <f t="shared" si="13"/>
        <v>0</v>
      </c>
    </row>
    <row r="193" spans="1:6" ht="60.75" x14ac:dyDescent="0.3">
      <c r="A193" s="25" t="s">
        <v>245</v>
      </c>
      <c r="B193" s="17" t="s">
        <v>246</v>
      </c>
      <c r="C193" s="34" t="s">
        <v>8</v>
      </c>
      <c r="D193" s="62">
        <v>1</v>
      </c>
      <c r="E193" s="55"/>
      <c r="F193" s="45">
        <f t="shared" si="13"/>
        <v>0</v>
      </c>
    </row>
    <row r="194" spans="1:6" ht="60.75" x14ac:dyDescent="0.3">
      <c r="A194" s="25" t="s">
        <v>247</v>
      </c>
      <c r="B194" s="17" t="s">
        <v>248</v>
      </c>
      <c r="C194" s="18" t="s">
        <v>9</v>
      </c>
      <c r="D194" s="61">
        <v>1</v>
      </c>
      <c r="E194" s="52"/>
      <c r="F194" s="45">
        <f t="shared" si="13"/>
        <v>0</v>
      </c>
    </row>
    <row r="195" spans="1:6" ht="40.5" x14ac:dyDescent="0.3">
      <c r="A195" s="25" t="s">
        <v>249</v>
      </c>
      <c r="B195" s="17" t="s">
        <v>250</v>
      </c>
      <c r="C195" s="18" t="s">
        <v>9</v>
      </c>
      <c r="D195" s="61">
        <v>1</v>
      </c>
      <c r="E195" s="52"/>
      <c r="F195" s="45">
        <f t="shared" si="13"/>
        <v>0</v>
      </c>
    </row>
    <row r="196" spans="1:6" ht="20.25" x14ac:dyDescent="0.3">
      <c r="A196" s="25" t="s">
        <v>251</v>
      </c>
      <c r="B196" s="17" t="s">
        <v>252</v>
      </c>
      <c r="C196" s="18" t="s">
        <v>9</v>
      </c>
      <c r="D196" s="61">
        <v>1</v>
      </c>
      <c r="E196" s="52"/>
      <c r="F196" s="45">
        <f t="shared" si="13"/>
        <v>0</v>
      </c>
    </row>
    <row r="197" spans="1:6" ht="101.25" x14ac:dyDescent="0.3">
      <c r="A197" s="25" t="s">
        <v>253</v>
      </c>
      <c r="B197" s="17" t="s">
        <v>254</v>
      </c>
      <c r="C197" s="18" t="s">
        <v>18</v>
      </c>
      <c r="D197" s="61">
        <v>25</v>
      </c>
      <c r="E197" s="52"/>
      <c r="F197" s="45">
        <f t="shared" si="13"/>
        <v>0</v>
      </c>
    </row>
    <row r="198" spans="1:6" ht="60.75" x14ac:dyDescent="0.3">
      <c r="A198" s="25" t="s">
        <v>255</v>
      </c>
      <c r="B198" s="17" t="s">
        <v>256</v>
      </c>
      <c r="C198" s="18" t="s">
        <v>18</v>
      </c>
      <c r="D198" s="61">
        <v>40</v>
      </c>
      <c r="E198" s="52"/>
      <c r="F198" s="45">
        <f t="shared" si="13"/>
        <v>0</v>
      </c>
    </row>
    <row r="199" spans="1:6" ht="40.5" x14ac:dyDescent="0.3">
      <c r="A199" s="25" t="s">
        <v>257</v>
      </c>
      <c r="B199" s="17" t="s">
        <v>258</v>
      </c>
      <c r="C199" s="18" t="s">
        <v>18</v>
      </c>
      <c r="D199" s="61">
        <v>60</v>
      </c>
      <c r="E199" s="52"/>
      <c r="F199" s="45">
        <f t="shared" si="13"/>
        <v>0</v>
      </c>
    </row>
    <row r="200" spans="1:6" ht="20.25" x14ac:dyDescent="0.3">
      <c r="A200" s="25" t="s">
        <v>259</v>
      </c>
      <c r="B200" s="17" t="s">
        <v>260</v>
      </c>
      <c r="C200" s="18" t="s">
        <v>18</v>
      </c>
      <c r="D200" s="61">
        <v>90</v>
      </c>
      <c r="E200" s="52"/>
      <c r="F200" s="45">
        <f t="shared" si="13"/>
        <v>0</v>
      </c>
    </row>
    <row r="201" spans="1:6" ht="60.75" x14ac:dyDescent="0.3">
      <c r="A201" s="25" t="s">
        <v>51</v>
      </c>
      <c r="B201" s="17" t="s">
        <v>261</v>
      </c>
      <c r="C201" s="18" t="s">
        <v>9</v>
      </c>
      <c r="D201" s="61">
        <v>25</v>
      </c>
      <c r="E201" s="52"/>
      <c r="F201" s="45">
        <f t="shared" si="13"/>
        <v>0</v>
      </c>
    </row>
    <row r="202" spans="1:6" ht="40.5" x14ac:dyDescent="0.3">
      <c r="A202" s="25" t="s">
        <v>52</v>
      </c>
      <c r="B202" s="17" t="s">
        <v>262</v>
      </c>
      <c r="C202" s="18" t="s">
        <v>9</v>
      </c>
      <c r="D202" s="61">
        <v>10</v>
      </c>
      <c r="E202" s="52"/>
      <c r="F202" s="45">
        <f t="shared" si="13"/>
        <v>0</v>
      </c>
    </row>
    <row r="203" spans="1:6" ht="40.5" x14ac:dyDescent="0.3">
      <c r="A203" s="25" t="s">
        <v>182</v>
      </c>
      <c r="B203" s="17" t="s">
        <v>263</v>
      </c>
      <c r="C203" s="18" t="s">
        <v>9</v>
      </c>
      <c r="D203" s="61">
        <v>4</v>
      </c>
      <c r="E203" s="52"/>
      <c r="F203" s="45">
        <f t="shared" si="13"/>
        <v>0</v>
      </c>
    </row>
    <row r="204" spans="1:6" ht="40.5" x14ac:dyDescent="0.3">
      <c r="A204" s="25" t="s">
        <v>183</v>
      </c>
      <c r="B204" s="17" t="s">
        <v>128</v>
      </c>
      <c r="C204" s="18" t="s">
        <v>9</v>
      </c>
      <c r="D204" s="61">
        <v>10</v>
      </c>
      <c r="E204" s="52"/>
      <c r="F204" s="45">
        <f t="shared" si="13"/>
        <v>0</v>
      </c>
    </row>
    <row r="205" spans="1:6" ht="40.5" x14ac:dyDescent="0.3">
      <c r="A205" s="25" t="s">
        <v>264</v>
      </c>
      <c r="B205" s="17" t="s">
        <v>265</v>
      </c>
      <c r="C205" s="18" t="s">
        <v>9</v>
      </c>
      <c r="D205" s="61">
        <v>12</v>
      </c>
      <c r="E205" s="52"/>
      <c r="F205" s="45">
        <f>E205*D205</f>
        <v>0</v>
      </c>
    </row>
    <row r="206" spans="1:6" ht="40.5" x14ac:dyDescent="0.3">
      <c r="A206" s="25" t="s">
        <v>266</v>
      </c>
      <c r="B206" s="17" t="s">
        <v>267</v>
      </c>
      <c r="C206" s="18" t="s">
        <v>9</v>
      </c>
      <c r="D206" s="61">
        <v>12</v>
      </c>
      <c r="E206" s="52"/>
      <c r="F206" s="45">
        <f>E206*D206</f>
        <v>0</v>
      </c>
    </row>
    <row r="207" spans="1:6" ht="20.25" x14ac:dyDescent="0.3">
      <c r="A207" s="25"/>
      <c r="B207" s="68" t="s">
        <v>130</v>
      </c>
      <c r="C207" s="69"/>
      <c r="D207" s="69"/>
      <c r="E207" s="70"/>
      <c r="F207" s="46">
        <f>SUM(F184:F206)</f>
        <v>0</v>
      </c>
    </row>
    <row r="208" spans="1:6" ht="20.25" x14ac:dyDescent="0.3">
      <c r="A208" s="25" t="s">
        <v>17</v>
      </c>
      <c r="B208" s="29" t="s">
        <v>11</v>
      </c>
      <c r="C208" s="28"/>
      <c r="D208" s="60"/>
      <c r="E208" s="43"/>
      <c r="F208" s="48"/>
    </row>
    <row r="209" spans="1:6" ht="20.25" x14ac:dyDescent="0.3">
      <c r="A209" s="25" t="s">
        <v>32</v>
      </c>
      <c r="B209" s="35" t="s">
        <v>268</v>
      </c>
      <c r="C209" s="18"/>
      <c r="D209" s="61"/>
      <c r="E209" s="44"/>
      <c r="F209" s="45"/>
    </row>
    <row r="210" spans="1:6" ht="81" x14ac:dyDescent="0.3">
      <c r="A210" s="25" t="s">
        <v>42</v>
      </c>
      <c r="B210" s="36" t="s">
        <v>269</v>
      </c>
      <c r="C210" s="18" t="s">
        <v>136</v>
      </c>
      <c r="D210" s="61">
        <v>30</v>
      </c>
      <c r="E210" s="52"/>
      <c r="F210" s="45">
        <f>E210*D210</f>
        <v>0</v>
      </c>
    </row>
    <row r="211" spans="1:6" ht="60.75" x14ac:dyDescent="0.2">
      <c r="A211" s="25" t="s">
        <v>60</v>
      </c>
      <c r="B211" s="21" t="s">
        <v>214</v>
      </c>
      <c r="C211" s="18" t="s">
        <v>136</v>
      </c>
      <c r="D211" s="61">
        <v>200</v>
      </c>
      <c r="E211" s="52"/>
      <c r="F211" s="45">
        <f t="shared" ref="F211:F213" si="14">E211*D211</f>
        <v>0</v>
      </c>
    </row>
    <row r="212" spans="1:6" ht="40.5" x14ac:dyDescent="0.2">
      <c r="A212" s="25" t="s">
        <v>66</v>
      </c>
      <c r="B212" s="21" t="s">
        <v>270</v>
      </c>
      <c r="C212" s="18" t="s">
        <v>190</v>
      </c>
      <c r="D212" s="61">
        <v>10</v>
      </c>
      <c r="E212" s="52"/>
      <c r="F212" s="45">
        <f t="shared" si="14"/>
        <v>0</v>
      </c>
    </row>
    <row r="213" spans="1:6" ht="40.5" x14ac:dyDescent="0.3">
      <c r="A213" s="25" t="s">
        <v>75</v>
      </c>
      <c r="B213" s="17" t="s">
        <v>271</v>
      </c>
      <c r="C213" s="18" t="s">
        <v>190</v>
      </c>
      <c r="D213" s="61">
        <v>4</v>
      </c>
      <c r="E213" s="52"/>
      <c r="F213" s="45">
        <f t="shared" si="14"/>
        <v>0</v>
      </c>
    </row>
    <row r="214" spans="1:6" ht="81" x14ac:dyDescent="0.3">
      <c r="A214" s="25" t="s">
        <v>78</v>
      </c>
      <c r="B214" s="17" t="s">
        <v>272</v>
      </c>
      <c r="C214" s="18" t="s">
        <v>190</v>
      </c>
      <c r="D214" s="61">
        <v>50</v>
      </c>
      <c r="E214" s="52"/>
      <c r="F214" s="45">
        <f>E214*D214</f>
        <v>0</v>
      </c>
    </row>
    <row r="215" spans="1:6" ht="20.25" x14ac:dyDescent="0.3">
      <c r="A215" s="25"/>
      <c r="B215" s="68" t="s">
        <v>134</v>
      </c>
      <c r="C215" s="69"/>
      <c r="D215" s="69"/>
      <c r="E215" s="70"/>
      <c r="F215" s="46">
        <f>SUM(F210:F214)</f>
        <v>0</v>
      </c>
    </row>
    <row r="216" spans="1:6" ht="20.25" x14ac:dyDescent="0.3">
      <c r="A216" s="25" t="s">
        <v>199</v>
      </c>
      <c r="B216" s="24" t="s">
        <v>273</v>
      </c>
      <c r="C216" s="18"/>
      <c r="D216" s="61"/>
      <c r="E216" s="44"/>
      <c r="F216" s="45"/>
    </row>
    <row r="217" spans="1:6" ht="20.25" x14ac:dyDescent="0.3">
      <c r="A217" s="25" t="s">
        <v>201</v>
      </c>
      <c r="B217" s="17" t="s">
        <v>274</v>
      </c>
      <c r="C217" s="18" t="s">
        <v>9</v>
      </c>
      <c r="D217" s="61">
        <v>3</v>
      </c>
      <c r="E217" s="52"/>
      <c r="F217" s="45">
        <f>E217*D217</f>
        <v>0</v>
      </c>
    </row>
    <row r="218" spans="1:6" ht="40.5" x14ac:dyDescent="0.3">
      <c r="A218" s="25" t="s">
        <v>203</v>
      </c>
      <c r="B218" s="17" t="s">
        <v>275</v>
      </c>
      <c r="C218" s="18" t="s">
        <v>9</v>
      </c>
      <c r="D218" s="61">
        <v>9</v>
      </c>
      <c r="E218" s="52"/>
      <c r="F218" s="45">
        <f t="shared" ref="F218:F226" si="15">E218*D218</f>
        <v>0</v>
      </c>
    </row>
    <row r="219" spans="1:6" ht="101.25" x14ac:dyDescent="0.3">
      <c r="A219" s="25" t="s">
        <v>205</v>
      </c>
      <c r="B219" s="17" t="s">
        <v>276</v>
      </c>
      <c r="C219" s="18" t="s">
        <v>9</v>
      </c>
      <c r="D219" s="61">
        <v>9</v>
      </c>
      <c r="E219" s="52"/>
      <c r="F219" s="45">
        <f t="shared" si="15"/>
        <v>0</v>
      </c>
    </row>
    <row r="220" spans="1:6" ht="40.5" x14ac:dyDescent="0.3">
      <c r="A220" s="25" t="s">
        <v>207</v>
      </c>
      <c r="B220" s="17" t="s">
        <v>277</v>
      </c>
      <c r="C220" s="18" t="s">
        <v>9</v>
      </c>
      <c r="D220" s="61">
        <v>2</v>
      </c>
      <c r="E220" s="52"/>
      <c r="F220" s="45">
        <f t="shared" si="15"/>
        <v>0</v>
      </c>
    </row>
    <row r="221" spans="1:6" ht="20.25" x14ac:dyDescent="0.3">
      <c r="A221" s="25" t="s">
        <v>209</v>
      </c>
      <c r="B221" s="17" t="s">
        <v>278</v>
      </c>
      <c r="C221" s="18" t="s">
        <v>9</v>
      </c>
      <c r="D221" s="61">
        <v>46</v>
      </c>
      <c r="E221" s="52"/>
      <c r="F221" s="45">
        <f t="shared" si="15"/>
        <v>0</v>
      </c>
    </row>
    <row r="222" spans="1:6" ht="40.5" x14ac:dyDescent="0.3">
      <c r="A222" s="25" t="s">
        <v>211</v>
      </c>
      <c r="B222" s="17" t="s">
        <v>279</v>
      </c>
      <c r="C222" s="18" t="s">
        <v>9</v>
      </c>
      <c r="D222" s="61">
        <v>1</v>
      </c>
      <c r="E222" s="52"/>
      <c r="F222" s="45">
        <f t="shared" si="15"/>
        <v>0</v>
      </c>
    </row>
    <row r="223" spans="1:6" ht="20.25" x14ac:dyDescent="0.3">
      <c r="A223" s="25" t="s">
        <v>213</v>
      </c>
      <c r="B223" s="17" t="s">
        <v>280</v>
      </c>
      <c r="C223" s="18" t="s">
        <v>9</v>
      </c>
      <c r="D223" s="61">
        <v>30</v>
      </c>
      <c r="E223" s="52"/>
      <c r="F223" s="45">
        <f t="shared" si="15"/>
        <v>0</v>
      </c>
    </row>
    <row r="224" spans="1:6" ht="121.5" x14ac:dyDescent="0.3">
      <c r="A224" s="25" t="s">
        <v>281</v>
      </c>
      <c r="B224" s="17" t="s">
        <v>282</v>
      </c>
      <c r="C224" s="18" t="s">
        <v>9</v>
      </c>
      <c r="D224" s="61">
        <v>1</v>
      </c>
      <c r="E224" s="52"/>
      <c r="F224" s="45">
        <f t="shared" si="15"/>
        <v>0</v>
      </c>
    </row>
    <row r="225" spans="1:6" ht="60.75" x14ac:dyDescent="0.3">
      <c r="A225" s="25" t="s">
        <v>283</v>
      </c>
      <c r="B225" s="17" t="s">
        <v>284</v>
      </c>
      <c r="C225" s="18" t="s">
        <v>136</v>
      </c>
      <c r="D225" s="61">
        <v>4</v>
      </c>
      <c r="E225" s="52"/>
      <c r="F225" s="45">
        <f t="shared" si="15"/>
        <v>0</v>
      </c>
    </row>
    <row r="226" spans="1:6" ht="40.5" x14ac:dyDescent="0.3">
      <c r="A226" s="25" t="s">
        <v>285</v>
      </c>
      <c r="B226" s="17" t="s">
        <v>286</v>
      </c>
      <c r="C226" s="18" t="s">
        <v>136</v>
      </c>
      <c r="D226" s="61">
        <v>2</v>
      </c>
      <c r="E226" s="52"/>
      <c r="F226" s="45">
        <f t="shared" si="15"/>
        <v>0</v>
      </c>
    </row>
    <row r="227" spans="1:6" ht="22.5" x14ac:dyDescent="0.3">
      <c r="A227" s="25" t="s">
        <v>287</v>
      </c>
      <c r="B227" s="17" t="s">
        <v>288</v>
      </c>
      <c r="C227" s="18" t="s">
        <v>190</v>
      </c>
      <c r="D227" s="61">
        <v>27</v>
      </c>
      <c r="E227" s="52"/>
      <c r="F227" s="45">
        <f>E227*D227</f>
        <v>0</v>
      </c>
    </row>
    <row r="228" spans="1:6" ht="20.25" x14ac:dyDescent="0.3">
      <c r="A228" s="25"/>
      <c r="B228" s="68" t="s">
        <v>215</v>
      </c>
      <c r="C228" s="69"/>
      <c r="D228" s="69"/>
      <c r="E228" s="70"/>
      <c r="F228" s="46">
        <f>SUM(F217:F227)</f>
        <v>0</v>
      </c>
    </row>
    <row r="229" spans="1:6" ht="20.25" x14ac:dyDescent="0.2">
      <c r="A229" s="71" t="s">
        <v>3</v>
      </c>
      <c r="B229" s="71"/>
      <c r="C229" s="71"/>
      <c r="D229" s="71"/>
      <c r="E229" s="71"/>
      <c r="F229" s="56">
        <f>SUM(F166,F182,F207,F215,F228)</f>
        <v>0</v>
      </c>
    </row>
    <row r="232" spans="1:6" ht="26.25" x14ac:dyDescent="0.35">
      <c r="B232" s="40" t="s">
        <v>290</v>
      </c>
      <c r="C232" s="37"/>
      <c r="D232" s="63"/>
    </row>
    <row r="233" spans="1:6" ht="53.25" customHeight="1" x14ac:dyDescent="0.2">
      <c r="B233" s="39" t="s">
        <v>294</v>
      </c>
      <c r="C233" s="65" t="s">
        <v>289</v>
      </c>
      <c r="D233" s="65"/>
    </row>
    <row r="234" spans="1:6" ht="45.75" customHeight="1" x14ac:dyDescent="0.35">
      <c r="B234" s="38" t="s">
        <v>292</v>
      </c>
      <c r="C234" s="66">
        <f>F79</f>
        <v>0</v>
      </c>
      <c r="D234" s="67"/>
    </row>
    <row r="235" spans="1:6" ht="45.75" customHeight="1" x14ac:dyDescent="0.35">
      <c r="B235" s="38" t="s">
        <v>291</v>
      </c>
      <c r="C235" s="66">
        <f>F149</f>
        <v>0</v>
      </c>
      <c r="D235" s="67"/>
    </row>
    <row r="236" spans="1:6" ht="45.75" customHeight="1" x14ac:dyDescent="0.35">
      <c r="B236" s="38" t="s">
        <v>293</v>
      </c>
      <c r="C236" s="66">
        <f>F229</f>
        <v>0</v>
      </c>
      <c r="D236" s="67"/>
    </row>
    <row r="237" spans="1:6" ht="45.75" customHeight="1" x14ac:dyDescent="0.35">
      <c r="B237" s="38" t="s">
        <v>295</v>
      </c>
      <c r="C237" s="98">
        <f>SUM(C234:D236)</f>
        <v>0</v>
      </c>
      <c r="D237" s="99"/>
    </row>
  </sheetData>
  <mergeCells count="59">
    <mergeCell ref="A1:F1"/>
    <mergeCell ref="A2:B2"/>
    <mergeCell ref="A3:B3"/>
    <mergeCell ref="A5:F5"/>
    <mergeCell ref="A7:F7"/>
    <mergeCell ref="G82:H84"/>
    <mergeCell ref="A6:F6"/>
    <mergeCell ref="G8:J8"/>
    <mergeCell ref="A79:E79"/>
    <mergeCell ref="A8:F8"/>
    <mergeCell ref="A9:F9"/>
    <mergeCell ref="A10:F10"/>
    <mergeCell ref="A14:F14"/>
    <mergeCell ref="A11:F11"/>
    <mergeCell ref="A12:F12"/>
    <mergeCell ref="A13:F13"/>
    <mergeCell ref="B20:E20"/>
    <mergeCell ref="B35:E35"/>
    <mergeCell ref="B52:E52"/>
    <mergeCell ref="B78:E78"/>
    <mergeCell ref="A80:F80"/>
    <mergeCell ref="A81:F81"/>
    <mergeCell ref="A82:F82"/>
    <mergeCell ref="A83:F83"/>
    <mergeCell ref="A84:F84"/>
    <mergeCell ref="A85:F85"/>
    <mergeCell ref="A86:F86"/>
    <mergeCell ref="A87:F87"/>
    <mergeCell ref="A88:F88"/>
    <mergeCell ref="A89:F89"/>
    <mergeCell ref="A90:F90"/>
    <mergeCell ref="B95:E95"/>
    <mergeCell ref="B113:E113"/>
    <mergeCell ref="B128:E128"/>
    <mergeCell ref="B139:E139"/>
    <mergeCell ref="B148:E148"/>
    <mergeCell ref="A149:E149"/>
    <mergeCell ref="A151:F151"/>
    <mergeCell ref="A152:F152"/>
    <mergeCell ref="A153:F153"/>
    <mergeCell ref="A154:F154"/>
    <mergeCell ref="A155:F155"/>
    <mergeCell ref="A156:F156"/>
    <mergeCell ref="A157:F157"/>
    <mergeCell ref="A158:F158"/>
    <mergeCell ref="A159:F159"/>
    <mergeCell ref="B215:E215"/>
    <mergeCell ref="B228:E228"/>
    <mergeCell ref="A229:E229"/>
    <mergeCell ref="A160:F160"/>
    <mergeCell ref="A161:F161"/>
    <mergeCell ref="B166:E166"/>
    <mergeCell ref="B182:E182"/>
    <mergeCell ref="B207:E207"/>
    <mergeCell ref="C233:D233"/>
    <mergeCell ref="C234:D234"/>
    <mergeCell ref="C236:D236"/>
    <mergeCell ref="C235:D235"/>
    <mergeCell ref="C237:D237"/>
  </mergeCells>
  <phoneticPr fontId="9" type="noConversion"/>
  <printOptions horizontalCentered="1"/>
  <pageMargins left="0.35" right="0.35" top="0.5" bottom="0.5" header="0.31496062992126" footer="0.31496062992126"/>
  <pageSetup paperSize="9" scale="50" fitToHeight="0"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FD62836-774F-4CA0-9601-294A8CDAF3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6bf73-910a-4bd6-aa9d-dd8f0dc115b2"/>
    <ds:schemaRef ds:uri="032cbdb3-b6ce-4948-b0e5-d7b677428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AACBCC-81D1-4752-863D-F41E3B73E5ED}">
  <ds:schemaRefs>
    <ds:schemaRef ds:uri="http://schemas.microsoft.com/sharepoint/v3/contenttype/forms"/>
  </ds:schemaRefs>
</ds:datastoreItem>
</file>

<file path=customXml/itemProps3.xml><?xml version="1.0" encoding="utf-8"?>
<ds:datastoreItem xmlns:ds="http://schemas.openxmlformats.org/officeDocument/2006/customXml" ds:itemID="{D6D75834-DE1F-4898-A27A-1E48CF3FFC6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Accessible</vt:lpstr>
      <vt:lpstr>Accessible!Print_Area</vt:lpstr>
      <vt:lpstr>Accessible!Print_Titles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2020-01-15T10:35:45Z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0x0101006BB5D350A4ECB84A8F59D5B8F1A8F914</vt:lpwstr>
  </property>
</Properties>
</file>