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jfif" ContentType="image/jpeg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414" documentId="8_{0A74389D-6A63-4588-8F41-311EC26BDDFF}" xr6:coauthVersionLast="41" xr6:coauthVersionMax="41" xr10:uidLastSave="{777688A9-35D5-4C25-8332-1416B7875DF2}"/>
  <bookViews>
    <workbookView xWindow="-120" yWindow="-120" windowWidth="29040" windowHeight="15990" tabRatio="901" firstSheet="1" activeTab="9" xr2:uid="{00000000-000D-0000-FFFF-FFFF00000000}"/>
  </bookViews>
  <sheets>
    <sheet name="Sheet1" sheetId="19" state="hidden" r:id="rId1"/>
    <sheet name="Lot 1 - Concrete+BRICKLAYING" sheetId="5" r:id="rId2"/>
    <sheet name="Lot 2 - Wearables Items and PPE" sheetId="3" r:id="rId3"/>
    <sheet name="Lot 3 - Furniture" sheetId="22" r:id="rId4"/>
    <sheet name="Lot 4 - Carpentry Tools" sheetId="4" r:id="rId5"/>
    <sheet name="Lot 5 - ELECTRICAL INSTALATION" sheetId="20" r:id="rId6"/>
    <sheet name="Lot 6 - PLUMBING" sheetId="21" r:id="rId7"/>
    <sheet name="Stationary" sheetId="1" state="hidden" r:id="rId8"/>
    <sheet name="Lot7 Laaptop+Printers+Internet" sheetId="23" r:id="rId9"/>
    <sheet name="Lot 8-Generator Spare Parts" sheetId="14" r:id="rId10"/>
  </sheets>
  <externalReferences>
    <externalReference r:id="rId11"/>
  </externalReferences>
  <definedNames>
    <definedName name="_xlcn.WorksheetConnection_TotalC10C14" hidden="1">[1]Total!$C$10:$C$14</definedName>
    <definedName name="_xlnm.Print_Area" localSheetId="1">'Lot 1 - Concrete+BRICKLAYING'!$A$1:$Q$92</definedName>
    <definedName name="_xlnm.Print_Area" localSheetId="2">'Lot 2 - Wearables Items and PPE'!$A$1:$Q$18</definedName>
    <definedName name="_xlnm.Print_Area" localSheetId="4">'Lot 4 - Carpentry Tools'!$A$1:$P$20</definedName>
    <definedName name="_xlnm.Print_Area" localSheetId="9">'Lot 8-Generator Spare Parts'!$A$1:$O$11</definedName>
    <definedName name="_xlnm.Print_Area" localSheetId="7">Stationary!$A$1:$I$30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e" name="Range" connection="WorksheetConnection_Total!$C$10:$C$14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7" i="3" l="1"/>
  <c r="G16" i="3"/>
  <c r="G6" i="23" l="1"/>
  <c r="G7" i="23"/>
  <c r="G8" i="23"/>
  <c r="G13" i="23" l="1"/>
  <c r="G14" i="23"/>
  <c r="G5" i="23"/>
  <c r="G9" i="23"/>
  <c r="G10" i="23"/>
  <c r="G11" i="23"/>
  <c r="G12" i="23"/>
  <c r="G5" i="22"/>
  <c r="G6" i="22"/>
  <c r="G7" i="22"/>
  <c r="G8" i="22"/>
  <c r="G9" i="22"/>
  <c r="G10" i="22"/>
  <c r="G11" i="22"/>
  <c r="G12" i="22"/>
  <c r="G13" i="22"/>
  <c r="G14" i="22"/>
  <c r="G15" i="23" l="1"/>
  <c r="G15" i="22"/>
  <c r="G22" i="21" l="1"/>
  <c r="G22" i="5" l="1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21" i="5"/>
  <c r="G20" i="5"/>
  <c r="G13" i="5"/>
  <c r="G14" i="5"/>
  <c r="G15" i="5"/>
  <c r="G16" i="5"/>
  <c r="G17" i="5"/>
  <c r="G18" i="5"/>
  <c r="G19" i="5"/>
  <c r="G7" i="5"/>
  <c r="G6" i="5"/>
  <c r="G12" i="5" l="1"/>
  <c r="G9" i="5"/>
  <c r="G8" i="5"/>
  <c r="G10" i="5"/>
  <c r="G11" i="5"/>
  <c r="G5" i="5" l="1"/>
  <c r="H6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5" i="20"/>
  <c r="H67" i="20" l="1"/>
  <c r="G28" i="21"/>
  <c r="G27" i="21"/>
  <c r="G26" i="21"/>
  <c r="G25" i="21"/>
  <c r="G24" i="21"/>
  <c r="G23" i="21"/>
  <c r="G21" i="21"/>
  <c r="G20" i="21"/>
  <c r="G19" i="21"/>
  <c r="G18" i="21"/>
  <c r="G17" i="21"/>
  <c r="G16" i="21"/>
  <c r="G15" i="21"/>
  <c r="G14" i="21"/>
  <c r="G13" i="21"/>
  <c r="G12" i="21"/>
  <c r="G11" i="21"/>
  <c r="G10" i="21"/>
  <c r="G9" i="21"/>
  <c r="G8" i="21"/>
  <c r="G7" i="21"/>
  <c r="G6" i="21"/>
  <c r="G5" i="21"/>
  <c r="G29" i="21" l="1"/>
  <c r="D8" i="19"/>
  <c r="C8" i="19"/>
  <c r="D15" i="19" l="1"/>
  <c r="D17" i="19"/>
  <c r="H13" i="19"/>
  <c r="H15" i="19" s="1"/>
  <c r="H7" i="19"/>
  <c r="L13" i="19"/>
  <c r="L7" i="19"/>
  <c r="G7" i="19"/>
  <c r="K7" i="19"/>
  <c r="G11" i="3"/>
  <c r="G14" i="3"/>
  <c r="G3" i="1"/>
  <c r="G4" i="1"/>
  <c r="G5" i="1"/>
  <c r="G6" i="1"/>
  <c r="G7" i="1"/>
  <c r="G30" i="1" s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5" i="3"/>
  <c r="G6" i="3"/>
  <c r="G7" i="3"/>
  <c r="G8" i="3"/>
  <c r="G9" i="3"/>
  <c r="G10" i="3"/>
  <c r="G12" i="3"/>
  <c r="G13" i="3"/>
  <c r="G15" i="3"/>
  <c r="G6" i="14"/>
  <c r="G7" i="14"/>
  <c r="G8" i="14"/>
  <c r="G5" i="1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4" i="4"/>
  <c r="G18" i="3" l="1"/>
  <c r="G9" i="14"/>
  <c r="G92" i="5"/>
  <c r="G20" i="4"/>
  <c r="L15" i="19"/>
  <c r="B25" i="19"/>
  <c r="B27" i="19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51A4B49-C6B7-4F27-8169-29C1D66E728E}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83688FE4-E86C-4659-912F-4E51647FAE2C}" name="WorksheetConnection_Total!$C$10:$C$14" type="102" refreshedVersion="6" minRefreshableVersion="5">
    <extLst>
      <ext xmlns:x15="http://schemas.microsoft.com/office/spreadsheetml/2010/11/main" uri="{DE250136-89BD-433C-8126-D09CA5730AF9}">
        <x15:connection id="Range">
          <x15:rangePr sourceName="_xlcn.WorksheetConnection_TotalC10C14"/>
        </x15:connection>
      </ext>
    </extLst>
  </connection>
</connections>
</file>

<file path=xl/sharedStrings.xml><?xml version="1.0" encoding="utf-8"?>
<sst xmlns="http://schemas.openxmlformats.org/spreadsheetml/2006/main" count="1022" uniqueCount="585">
  <si>
    <t>Calculator</t>
  </si>
  <si>
    <t>Eraser</t>
  </si>
  <si>
    <t>Pencil sharpener</t>
  </si>
  <si>
    <t>First aid kit</t>
  </si>
  <si>
    <t>Construction hats</t>
  </si>
  <si>
    <t xml:space="preserve">Item Name/Description  </t>
  </si>
  <si>
    <t>(Pack 50 KG)</t>
  </si>
  <si>
    <t>M3</t>
  </si>
  <si>
    <t>KG</t>
  </si>
  <si>
    <t>Shovels</t>
  </si>
  <si>
    <t>Straight edge ruler 3m</t>
  </si>
  <si>
    <t xml:space="preserve">Back saw </t>
  </si>
  <si>
    <t>Flip Chart Stand</t>
  </si>
  <si>
    <t>Roll</t>
  </si>
  <si>
    <t>Pair</t>
  </si>
  <si>
    <t>Rip Saw</t>
  </si>
  <si>
    <t>Fire Extinguisher 12kg</t>
  </si>
  <si>
    <t>Flip chart</t>
  </si>
  <si>
    <t>Builders square 60cm x 40cm</t>
  </si>
  <si>
    <t>Pointing trowel</t>
  </si>
  <si>
    <t>Builders line</t>
  </si>
  <si>
    <t>Hoe</t>
  </si>
  <si>
    <t>Wire brush</t>
  </si>
  <si>
    <t>Block brush</t>
  </si>
  <si>
    <t>Steel float</t>
  </si>
  <si>
    <t>Wooden float</t>
  </si>
  <si>
    <t>Pick or mattock</t>
  </si>
  <si>
    <t>Claw hammer</t>
  </si>
  <si>
    <t>Nibbler pliers (Knippex)</t>
  </si>
  <si>
    <t xml:space="preserve">Bar- Clamp </t>
  </si>
  <si>
    <t xml:space="preserve">C-clamp or G-Clamp </t>
  </si>
  <si>
    <t>Ball peen hammer</t>
  </si>
  <si>
    <t>Water pumps</t>
  </si>
  <si>
    <t>Set</t>
  </si>
  <si>
    <t>Impact drill</t>
  </si>
  <si>
    <t xml:space="preserve">Skill saw </t>
  </si>
  <si>
    <t>Builders bucket Or builders bowl</t>
  </si>
  <si>
    <t xml:space="preserve">Specifications </t>
  </si>
  <si>
    <t>Portfolio</t>
  </si>
  <si>
    <t>Pencil</t>
  </si>
  <si>
    <t>Vests</t>
  </si>
  <si>
    <t>Safety shoes</t>
  </si>
  <si>
    <t>Laser level</t>
  </si>
  <si>
    <t>MDF plates (2.4x1.2)m 18mm thickness</t>
  </si>
  <si>
    <t>Timber  (1X10X200cm)</t>
  </si>
  <si>
    <t>Timber  (5X10X200cm)</t>
  </si>
  <si>
    <t>Timber (3.8X3.8X200cm)</t>
  </si>
  <si>
    <t>Sand for mortar</t>
  </si>
  <si>
    <t>Re-bar 8mm 6m lengths</t>
  </si>
  <si>
    <t xml:space="preserve">Re-bar 6mm 6m lengths </t>
  </si>
  <si>
    <t xml:space="preserve">Sand </t>
  </si>
  <si>
    <t>Sheets plywood 1.2x2.4</t>
  </si>
  <si>
    <t xml:space="preserve">Wheel barrows </t>
  </si>
  <si>
    <t>Plumb bob and line</t>
  </si>
  <si>
    <t>Water level 20m</t>
  </si>
  <si>
    <t>Club hammers</t>
  </si>
  <si>
    <t>Brick hammers</t>
  </si>
  <si>
    <t>Cement regular</t>
  </si>
  <si>
    <t>Measuring tape 5m/8m</t>
  </si>
  <si>
    <t>المواد/الوصف</t>
  </si>
  <si>
    <t>مسند المخططات الورقية</t>
  </si>
  <si>
    <t>مخططات الورقية</t>
  </si>
  <si>
    <t>حافظة</t>
  </si>
  <si>
    <t>أقلام رصاص</t>
  </si>
  <si>
    <t>ممحاة</t>
  </si>
  <si>
    <t>حاسبة اليكترونية</t>
  </si>
  <si>
    <t>مقطاقة</t>
  </si>
  <si>
    <t xml:space="preserve">قفازات </t>
  </si>
  <si>
    <t>كمامات</t>
  </si>
  <si>
    <t>بدلة عمل</t>
  </si>
  <si>
    <t>سترة</t>
  </si>
  <si>
    <t>حذاء</t>
  </si>
  <si>
    <t>قبعة عمل</t>
  </si>
  <si>
    <t>منشار خلفي</t>
  </si>
  <si>
    <t>منشار عرضي يدوي</t>
  </si>
  <si>
    <t>المقياس الليزري</t>
  </si>
  <si>
    <t xml:space="preserve">ورق صفل </t>
  </si>
  <si>
    <t>لوح MDF قياس  (2.4x1.2)m وسمك 18mm</t>
  </si>
  <si>
    <t>خشب قياس  (1X10X200cm)</t>
  </si>
  <si>
    <t>خشب قياس  (5X10X200cm)</t>
  </si>
  <si>
    <t>خشب قياس  (3.8X3.8X200cm)</t>
  </si>
  <si>
    <t>عدة اسعافات أولية</t>
  </si>
  <si>
    <t>رمل ناعم او مغربل</t>
  </si>
  <si>
    <t>حديد تسليح طول  6mm 6m</t>
  </si>
  <si>
    <t>رمل عادي</t>
  </si>
  <si>
    <t>Stone/gravel</t>
  </si>
  <si>
    <t>حصى</t>
  </si>
  <si>
    <t>Galvanised wire 100m</t>
  </si>
  <si>
    <t>التيل او السيم طول 100م</t>
  </si>
  <si>
    <t>طبقة خشب بليوود قياس 1.2x2.4</t>
  </si>
  <si>
    <t>A4 Paper</t>
  </si>
  <si>
    <t>Box</t>
  </si>
  <si>
    <t>ورق A4</t>
  </si>
  <si>
    <t>Stapler</t>
  </si>
  <si>
    <t>Stapler pins</t>
  </si>
  <si>
    <t>تيل كابسة</t>
  </si>
  <si>
    <t>مجرفة</t>
  </si>
  <si>
    <t>مجرفة او كاروك</t>
  </si>
  <si>
    <t>عربة يدوية</t>
  </si>
  <si>
    <t>ميزان التسوية</t>
  </si>
  <si>
    <t>مسطرة تسوية 3 متر</t>
  </si>
  <si>
    <t>الشاقول</t>
  </si>
  <si>
    <t>الميزان المائي</t>
  </si>
  <si>
    <t>مطرقة الطابوق</t>
  </si>
  <si>
    <t>Bricklayer trowel</t>
  </si>
  <si>
    <t>سمنت عادي</t>
  </si>
  <si>
    <t>زاوية البناء القائمة</t>
  </si>
  <si>
    <t>خيط البناء</t>
  </si>
  <si>
    <t>سطل البناء</t>
  </si>
  <si>
    <t>فرشاة سلكية</t>
  </si>
  <si>
    <t>فرشاة الطابوق</t>
  </si>
  <si>
    <t>مالج تعويم فولاذ</t>
  </si>
  <si>
    <t>مالج تعويم خشبي</t>
  </si>
  <si>
    <t>معول أو قزمة</t>
  </si>
  <si>
    <t>مطرقة مخلبية</t>
  </si>
  <si>
    <t>المنشار الدائري الكهربائي</t>
  </si>
  <si>
    <t>المثقاب الكهربائي او دريل</t>
  </si>
  <si>
    <t>Skill saw blades</t>
  </si>
  <si>
    <t>أقراص المنشار الدائري الكهربائي</t>
  </si>
  <si>
    <t>Impact drill bits</t>
  </si>
  <si>
    <t>لقم او براين المثقاب الكهربائي</t>
  </si>
  <si>
    <t>كماشة حديد</t>
  </si>
  <si>
    <t>الماسكة القضيبية</t>
  </si>
  <si>
    <t>ماسكة (فخة) على شكل حرف  C و G</t>
  </si>
  <si>
    <t>مضخة ماء</t>
  </si>
  <si>
    <t>Photo</t>
  </si>
  <si>
    <t>غراء خشب</t>
  </si>
  <si>
    <t>Total</t>
  </si>
  <si>
    <t>Unit
الوحدة</t>
  </si>
  <si>
    <t>QTY
الكمية</t>
  </si>
  <si>
    <t>Unit Price $
سعر الوحدة</t>
  </si>
  <si>
    <t>Total Price in USD
المبلغ الكلي بالدولار</t>
  </si>
  <si>
    <t>#</t>
  </si>
  <si>
    <t xml:space="preserve">Surgical Mask for one time use </t>
  </si>
  <si>
    <t>Box of 50</t>
  </si>
  <si>
    <t xml:space="preserve">Nitrile Gloves, powder free, Medium for one time use </t>
  </si>
  <si>
    <t>Box of 100</t>
  </si>
  <si>
    <t>Overalls</t>
  </si>
  <si>
    <t>Work Gloves</t>
  </si>
  <si>
    <t>Stationary- القرطاسية</t>
  </si>
  <si>
    <t>طوب مطحون</t>
  </si>
  <si>
    <t>crushed bricks</t>
  </si>
  <si>
    <t>Block 40X20X20 cm</t>
  </si>
  <si>
    <t>Water tube (25 Meter)</t>
  </si>
  <si>
    <t>أنبوب ماء او صوندة (25 متر)</t>
  </si>
  <si>
    <t>Pcs</t>
  </si>
  <si>
    <t>Bottle</t>
  </si>
  <si>
    <t>Portable concret mixer</t>
  </si>
  <si>
    <t>خباطة متنقلة صغيرة</t>
  </si>
  <si>
    <t>Portable cement lifter</t>
  </si>
  <si>
    <t>ونج صغير</t>
  </si>
  <si>
    <t>Metal tools box</t>
  </si>
  <si>
    <t>صندوق عدة حديد فارغ</t>
  </si>
  <si>
    <t>المطرقة الحديدية قصيرة اليد(1kg)</t>
  </si>
  <si>
    <t>طابوق او بلوك 40X20X20 cm (صلد)</t>
  </si>
  <si>
    <t>طابوق او بلوك 40X20X20 cm (مجوف)</t>
  </si>
  <si>
    <t>طابوق احمر مجوف</t>
  </si>
  <si>
    <t>ثرمستون مستطيل كبير</t>
  </si>
  <si>
    <t>خشب لوح لقالب الصب 6M</t>
  </si>
  <si>
    <t>جهاز هزاز للصب</t>
  </si>
  <si>
    <t>الة قطع الحديد (بنج)</t>
  </si>
  <si>
    <t>حذاء عمل (جزمة)</t>
  </si>
  <si>
    <t xml:space="preserve">غربال ناعم </t>
  </si>
  <si>
    <t>غربال خشن</t>
  </si>
  <si>
    <t>اسفنج قطع ثخينة</t>
  </si>
  <si>
    <t>PCS</t>
  </si>
  <si>
    <t>شريط قياس كتان 50 متر</t>
  </si>
  <si>
    <t xml:space="preserve">سكلة حديد </t>
  </si>
  <si>
    <t xml:space="preserve">حادلة صغيرة </t>
  </si>
  <si>
    <t>قبان بناء (وزان) 1M</t>
  </si>
  <si>
    <t>طاسة بناء</t>
  </si>
  <si>
    <t xml:space="preserve"> حهاز استنساخ ملون</t>
  </si>
  <si>
    <t>ورق تصوير للشهادات</t>
  </si>
  <si>
    <t>بوكس فايل ازرق</t>
  </si>
  <si>
    <t>فاصل نايلون</t>
  </si>
  <si>
    <t>تلفة اوراق كهربائية</t>
  </si>
  <si>
    <t>عدد</t>
  </si>
  <si>
    <t>حافظة مستندات للطلاب</t>
  </si>
  <si>
    <t xml:space="preserve"> كابسة ورق حجم كبير</t>
  </si>
  <si>
    <t>ورق مكعب لاصق ملاحضات</t>
  </si>
  <si>
    <t>مسطرة بلاستك 30سم</t>
  </si>
  <si>
    <t>سجل 100 ورقة</t>
  </si>
  <si>
    <t>سجل 200 ورقة</t>
  </si>
  <si>
    <t>قلم تاشير فسفوري</t>
  </si>
  <si>
    <t xml:space="preserve">ورقA3 </t>
  </si>
  <si>
    <t>كتر شفرة</t>
  </si>
  <si>
    <t>مساحة سبورة</t>
  </si>
  <si>
    <t>قالعة كلبس</t>
  </si>
  <si>
    <t>ثاقبة ورق</t>
  </si>
  <si>
    <t>مسامير 2.55 انج</t>
  </si>
  <si>
    <t>Nails2.5-inch</t>
  </si>
  <si>
    <t>مسامير 2 انج</t>
  </si>
  <si>
    <t>Nails2-inch</t>
  </si>
  <si>
    <t xml:space="preserve">مسطرة تسوية 1 متر </t>
  </si>
  <si>
    <t>جمجة  كبيرة</t>
  </si>
  <si>
    <t>طفاية حريق باودر  زنة 12 كغ</t>
  </si>
  <si>
    <t>شربط القياس 5 و 7 امتار</t>
  </si>
  <si>
    <t>جمجة صغيرة</t>
  </si>
  <si>
    <t>مطرقة كروية الرأس 2كغم</t>
  </si>
  <si>
    <t>سلم حديد جمالي 10درج</t>
  </si>
  <si>
    <t>Spirit level 602cm</t>
  </si>
  <si>
    <t xml:space="preserve">خزان ماء سعة 1400 لتر </t>
  </si>
  <si>
    <t>هيم حديد</t>
  </si>
  <si>
    <t>عواجة يدوية</t>
  </si>
  <si>
    <t>عواجة حديد ثابتة</t>
  </si>
  <si>
    <t>مقص حديد نوع انجيكو</t>
  </si>
  <si>
    <t>دوسة خشب 3متر</t>
  </si>
  <si>
    <t>دوسة خشب 2متر</t>
  </si>
  <si>
    <t>جك همر</t>
  </si>
  <si>
    <t>مطرقة كبيرة 5 كغم ( طخماغ )</t>
  </si>
  <si>
    <t>مطرقة كبيرة 10 كغم ( طخماغ )</t>
  </si>
  <si>
    <t xml:space="preserve">ملبن باب حديد </t>
  </si>
  <si>
    <t>ملبن باب خشب</t>
  </si>
  <si>
    <t>شباك حديد 2 بردة</t>
  </si>
  <si>
    <t>مسطرة تسوية 2 متر</t>
  </si>
  <si>
    <t>قلم حديد شطح</t>
  </si>
  <si>
    <t>غربال ثابت</t>
  </si>
  <si>
    <t>طبقة</t>
  </si>
  <si>
    <t>قفازات مطاطية</t>
  </si>
  <si>
    <t>ثرمستون مربع</t>
  </si>
  <si>
    <t>Photop Paper A4</t>
  </si>
  <si>
    <t>A4 Sleeves</t>
  </si>
  <si>
    <t>Paper Shredder</t>
  </si>
  <si>
    <t>NJS Box Files (Navy Blue Color)</t>
  </si>
  <si>
    <t xml:space="preserve">Expanding File Bag </t>
  </si>
  <si>
    <t>Markers for Whiteboard</t>
  </si>
  <si>
    <t>أقلام ماركر للسبورة</t>
  </si>
  <si>
    <t xml:space="preserve">Sticky Note </t>
  </si>
  <si>
    <t>Bottel</t>
  </si>
  <si>
    <t>Rubber Gloves</t>
  </si>
  <si>
    <t xml:space="preserve">كارت تعبئة اسيا سيل فئة 10000 للاتصال </t>
  </si>
  <si>
    <t>سفيفة ربط الخشب</t>
  </si>
  <si>
    <t>مسمار  1.5 انج</t>
  </si>
  <si>
    <t>خشب لوح للقالب الصب 6 متر</t>
  </si>
  <si>
    <t>فلين ديكور</t>
  </si>
  <si>
    <t>درسك 3متر</t>
  </si>
  <si>
    <t>درسك 2متر</t>
  </si>
  <si>
    <t>خشب بلوك بورد 8 ملم</t>
  </si>
  <si>
    <t>خشب بلوك بورد 10ملم</t>
  </si>
  <si>
    <t>Timber 38mm x
 38mmx 4m lengths</t>
  </si>
  <si>
    <t>Timber 25mmx75mm
 x4m lengths</t>
  </si>
  <si>
    <t>Pocket Hydrated
 lime 50kg</t>
  </si>
  <si>
    <t>Stays 50mm
 x50mm 4m lengths</t>
  </si>
  <si>
    <t>خشب قياس 38mm x
 38mmx4m</t>
  </si>
  <si>
    <t>عامود خشبي قياس 50mm x
50mm x4m</t>
  </si>
  <si>
    <t>خشب قياس 25mmx
75mm x4m</t>
  </si>
  <si>
    <t xml:space="preserve">كيس جص او بورك
 وزن 50 كيلو </t>
  </si>
  <si>
    <t>حديد تسليح طول
  8mm 6m</t>
  </si>
  <si>
    <t>Plank 10cm X 6m</t>
  </si>
  <si>
    <t>Linen tape for measure (50 meters)</t>
  </si>
  <si>
    <t>Spong</t>
  </si>
  <si>
    <t xml:space="preserve">
</t>
  </si>
  <si>
    <t>Iron scaffold</t>
  </si>
  <si>
    <t>Iron Ladder, 10 steps</t>
  </si>
  <si>
    <t>Rubber Boots</t>
  </si>
  <si>
    <t>Fine Sand Sieve</t>
  </si>
  <si>
    <t>Coarse Sieve</t>
  </si>
  <si>
    <t>Compactor Machine</t>
  </si>
  <si>
    <t>Iron Building Bowl</t>
  </si>
  <si>
    <t xml:space="preserve">Shovels Sticks </t>
  </si>
  <si>
    <t>عصا كورك خشب طويلة</t>
  </si>
  <si>
    <t>Plastic Water Tank 1400 ltr</t>
  </si>
  <si>
    <t xml:space="preserve">حبر طابعة </t>
  </si>
  <si>
    <t>Plastic Ruler 30cm</t>
  </si>
  <si>
    <t>Notepad extra large thick A4 soft copybook (100) Paper</t>
  </si>
  <si>
    <t>Notepad extra large thick A4 soft copybook (200) Paper</t>
  </si>
  <si>
    <t>Highlight Pens</t>
  </si>
  <si>
    <t>A3 Paper</t>
  </si>
  <si>
    <t xml:space="preserve">Whiteboard Eraser </t>
  </si>
  <si>
    <t>Clips Removal</t>
  </si>
  <si>
    <t>Paper Puncher</t>
  </si>
  <si>
    <t>Paper cCutter</t>
  </si>
  <si>
    <t>Metal file cabinate two doors</t>
  </si>
  <si>
    <t xml:space="preserve">دولاب معدني </t>
  </si>
  <si>
    <t xml:space="preserve">صدرية طبية نسائية </t>
  </si>
  <si>
    <t>Medical Coat</t>
  </si>
  <si>
    <t>Timber Glue</t>
  </si>
  <si>
    <t>1 inch Nail</t>
  </si>
  <si>
    <t>Sand Paper</t>
  </si>
  <si>
    <t>ltr</t>
  </si>
  <si>
    <t xml:space="preserve">داتا شو      </t>
  </si>
  <si>
    <t>عارضة او شاشة داتاشو</t>
  </si>
  <si>
    <t xml:space="preserve">Asiacell 4G internet modem </t>
  </si>
  <si>
    <t>Mobile Balance Asiacel 10,000</t>
  </si>
  <si>
    <t xml:space="preserve">مودم  G4 اسيا سيل  </t>
  </si>
  <si>
    <t>Asiacell 4G internet modem Balance</t>
  </si>
  <si>
    <t xml:space="preserve">كارت تعبئة مودم  G4 اسيا سيل  </t>
  </si>
  <si>
    <t>Voided red brick</t>
  </si>
  <si>
    <t>Thermiston squre block</t>
  </si>
  <si>
    <t>Thermiston rectangular block</t>
  </si>
  <si>
    <t>Vibrator</t>
  </si>
  <si>
    <t>Grinder</t>
  </si>
  <si>
    <t>Manual level 1 m</t>
  </si>
  <si>
    <t>Steel road 1.25 m length</t>
  </si>
  <si>
    <t>Fixed Bend steel machine</t>
  </si>
  <si>
    <t>Manual bend tool</t>
  </si>
  <si>
    <t>Iron sheet scissors</t>
  </si>
  <si>
    <t>Wood Package 3m length</t>
  </si>
  <si>
    <t>Wood Package 2m length</t>
  </si>
  <si>
    <t>Steel Hummer 10 kg</t>
  </si>
  <si>
    <t>Iron door hinge</t>
  </si>
  <si>
    <t>Wooden door hinge</t>
  </si>
  <si>
    <t>Leviling rubber 2 m</t>
  </si>
  <si>
    <t>Flake sleel road</t>
  </si>
  <si>
    <t xml:space="preserve">Steel window cover </t>
  </si>
  <si>
    <t>Seive instrument</t>
  </si>
  <si>
    <t>Ruler 1 m</t>
  </si>
  <si>
    <t>Frame work wood 6m</t>
  </si>
  <si>
    <t>Metal flat tape</t>
  </si>
  <si>
    <t>Decoration polyestren</t>
  </si>
  <si>
    <t>Wooden stick 3m</t>
  </si>
  <si>
    <t>Wooden stick 2m</t>
  </si>
  <si>
    <t>Wooden 8 mm thick</t>
  </si>
  <si>
    <t>Wooden 10 mm thick</t>
  </si>
  <si>
    <t>Big hummer 5 kg</t>
  </si>
  <si>
    <t xml:space="preserve">Drill hammer </t>
  </si>
  <si>
    <t>Ton</t>
  </si>
  <si>
    <t>Stationary</t>
  </si>
  <si>
    <t>Printers</t>
  </si>
  <si>
    <t>Wearables Items and PPE</t>
  </si>
  <si>
    <t>Generator Spare Parts</t>
  </si>
  <si>
    <t>Internet</t>
  </si>
  <si>
    <t>ELECTRICAL INSTALATION</t>
  </si>
  <si>
    <t>PLUMBING</t>
  </si>
  <si>
    <t>Basra</t>
  </si>
  <si>
    <t xml:space="preserve">DoLSA - Mosul </t>
  </si>
  <si>
    <t xml:space="preserve">DoE - Mosul </t>
  </si>
  <si>
    <t>BRICKLAYING</t>
  </si>
  <si>
    <t>CONCRETE</t>
  </si>
  <si>
    <t>PAINTING AND DECORATION</t>
  </si>
  <si>
    <t>CARPENTRY</t>
  </si>
  <si>
    <t>PVC</t>
  </si>
  <si>
    <t>Gaz for Generator</t>
  </si>
  <si>
    <t>Available</t>
  </si>
  <si>
    <t>الكمية المطلوبة للدورة الواحدة</t>
  </si>
  <si>
    <t>UPC pipe 2.5in</t>
  </si>
  <si>
    <t>بوري 2.5" بلاستك</t>
  </si>
  <si>
    <t>UPC Elbow 4 in</t>
  </si>
  <si>
    <t>عكس 4"</t>
  </si>
  <si>
    <t>UPC tringular fitting 4 in</t>
  </si>
  <si>
    <t>مثلث 4"</t>
  </si>
  <si>
    <t xml:space="preserve">UPC 120 fitting </t>
  </si>
  <si>
    <t>One way water fitting 4 in</t>
  </si>
  <si>
    <t>كلي 4"</t>
  </si>
  <si>
    <t>Miniature 2.5 * 4in</t>
  </si>
  <si>
    <t>مصغر 2.5* 4"</t>
  </si>
  <si>
    <t>UPVC gate elbow 4 in</t>
  </si>
  <si>
    <t>عكس بوابة 4"</t>
  </si>
  <si>
    <t>Upvc angle 4 in</t>
  </si>
  <si>
    <t>مثلث زاوية 4"</t>
  </si>
  <si>
    <t>45 degree upvc elbow</t>
  </si>
  <si>
    <t>نصف عكس مفتوح 4"</t>
  </si>
  <si>
    <t>Small Upvc Manhol</t>
  </si>
  <si>
    <t>صندوق تفتيش صغير</t>
  </si>
  <si>
    <t>Bige UPVC manhol</t>
  </si>
  <si>
    <t>صندوق تفتيش كبير</t>
  </si>
  <si>
    <t>Manhole Cover 20 cm</t>
  </si>
  <si>
    <t>منهول (غطاء) 20سم</t>
  </si>
  <si>
    <t>Manhole Cover 30 cm</t>
  </si>
  <si>
    <t>منهول (غطاء) 30سم</t>
  </si>
  <si>
    <t>Manhole Cover 40 cm</t>
  </si>
  <si>
    <t>منهول (غطاء) 40 سم</t>
  </si>
  <si>
    <t xml:space="preserve">Floor drain </t>
  </si>
  <si>
    <t>بلوعة تصريف ماء</t>
  </si>
  <si>
    <t>Pipe american Glue</t>
  </si>
  <si>
    <t>صمغ لحام انابيب امريكي</t>
  </si>
  <si>
    <t>tringular gate elbow 4 in</t>
  </si>
  <si>
    <t>مثلث بوابة 4"</t>
  </si>
  <si>
    <t>manula buble level 60 cm</t>
  </si>
  <si>
    <t>وزان 60سم</t>
  </si>
  <si>
    <t xml:space="preserve">Caustic plastic tubes </t>
  </si>
  <si>
    <t>كاوية لحام انابيب بلاستك</t>
  </si>
  <si>
    <t xml:space="preserve">pipe cutter </t>
  </si>
  <si>
    <t>قاطعة انابيب بلاستك</t>
  </si>
  <si>
    <t>scrool span kinding 12 in</t>
  </si>
  <si>
    <t>كندك 12 "</t>
  </si>
  <si>
    <t>scrol span 10 in</t>
  </si>
  <si>
    <t>اسكول اسبانة 10"</t>
  </si>
  <si>
    <t>UPVC flat Elbow 3/4 in</t>
  </si>
  <si>
    <t>عكس فلات بلاستك 3/4"</t>
  </si>
  <si>
    <t xml:space="preserve">cutter of bars </t>
  </si>
  <si>
    <t xml:space="preserve">مقص يدوي لقطع حديد التسليح </t>
  </si>
  <si>
    <t>بوري بلاستك 25 ملم</t>
  </si>
  <si>
    <t>عكس بلاستك ¾</t>
  </si>
  <si>
    <t>براغي فيشر 6 ملم</t>
  </si>
  <si>
    <t>فيتة 5 متر</t>
  </si>
  <si>
    <t>سلك 1,5 ملم مفرد احمر</t>
  </si>
  <si>
    <t>سلك 1,5 ملم مفرد اسود</t>
  </si>
  <si>
    <t>سلك مفرد 1,5 ملم مفرد اصفر</t>
  </si>
  <si>
    <t>بوكس حديد احادي</t>
  </si>
  <si>
    <t>بوكس حديد ثنائي</t>
  </si>
  <si>
    <t>بلايس</t>
  </si>
  <si>
    <t>كتر</t>
  </si>
  <si>
    <t>هولدر سن</t>
  </si>
  <si>
    <t>مأخذ 13 أمبير</t>
  </si>
  <si>
    <t>قاطع دورة ( جوزة ) 25 أمبير</t>
  </si>
  <si>
    <t>قاطع دورة ( جوزة ) 32 أمبير</t>
  </si>
  <si>
    <t>جوزة ثلاثية 125 أمبير</t>
  </si>
  <si>
    <t>كيلو واط / ساعة احادي الطور</t>
  </si>
  <si>
    <t>كيلو واط / ساعة ثلاثي الطور</t>
  </si>
  <si>
    <t>مسمار سيمنز 16ملم</t>
  </si>
  <si>
    <t>مسمار سيمنز 12ملم</t>
  </si>
  <si>
    <t>بريمة حائط 6ملم</t>
  </si>
  <si>
    <t>عدة رسم هندسي</t>
  </si>
  <si>
    <t>برغي ( 1 انج )</t>
  </si>
  <si>
    <t>درنفيس مثلث</t>
  </si>
  <si>
    <t xml:space="preserve">بوكس بلاستك احادي </t>
  </si>
  <si>
    <t>بوكس بلاستك ثنائي</t>
  </si>
  <si>
    <t>درنفيس فاحص</t>
  </si>
  <si>
    <t>دريل شحن</t>
  </si>
  <si>
    <t>مروحة سقفية</t>
  </si>
  <si>
    <t>مفرغة هواء صغيرة</t>
  </si>
  <si>
    <t>باكيت</t>
  </si>
  <si>
    <t>لفة</t>
  </si>
  <si>
    <t>سيت</t>
  </si>
  <si>
    <t>Pack</t>
  </si>
  <si>
    <t>pcs</t>
  </si>
  <si>
    <t>roll</t>
  </si>
  <si>
    <t>pack</t>
  </si>
  <si>
    <t>Pocket Gypsun</t>
  </si>
  <si>
    <t xml:space="preserve">بورك </t>
  </si>
  <si>
    <t>خزان ماء 1000 لتر</t>
  </si>
  <si>
    <t>Plastic Tank 1000 liter</t>
  </si>
  <si>
    <t>Alcohol ethanol Sanitizer Spray 75% (100 Mel)</t>
  </si>
  <si>
    <t>معقم كحولي بخاخ (ايثانول 75%) 100 ميل</t>
  </si>
  <si>
    <t>قفازات عمل للبناء قماشية</t>
  </si>
  <si>
    <t>Laptop: Core i3, Hard 1TB, Ram minimam 8GB</t>
  </si>
  <si>
    <t xml:space="preserve">حاسبة محمولة </t>
  </si>
  <si>
    <t>Glass doors files cabinate</t>
  </si>
  <si>
    <t>بوفيا مكتب مزججة</t>
  </si>
  <si>
    <t>Classroom fabric student chair with 4 legs/ fabric visitor seating</t>
  </si>
  <si>
    <t>كرسي جامعي ذو مسند</t>
  </si>
  <si>
    <t>Office serving tables</t>
  </si>
  <si>
    <t>سيت طبلات مكتب</t>
  </si>
  <si>
    <t>Data show projector screen (180*180cm) with stand</t>
  </si>
  <si>
    <t>Office desk (120 cm)</t>
  </si>
  <si>
    <t>مكتب</t>
  </si>
  <si>
    <t>Metal Chair</t>
  </si>
  <si>
    <t xml:space="preserve">كرسي معدني </t>
  </si>
  <si>
    <t>Swivel Chair</t>
  </si>
  <si>
    <t xml:space="preserve">كرسي دوار </t>
  </si>
  <si>
    <t>Metal classroom stool</t>
  </si>
  <si>
    <t xml:space="preserve">استول للمتدربين </t>
  </si>
  <si>
    <t>Water dispencer system</t>
  </si>
  <si>
    <t>براد ماء مع جهاز تنقية</t>
  </si>
  <si>
    <t>Water tank (1400 liter)</t>
  </si>
  <si>
    <t>خزان ماء حديد سعة (1400) لتر</t>
  </si>
  <si>
    <t>Printer's Toner Set C-exv 54</t>
  </si>
  <si>
    <t>Colour Laser Multifunctional, Core functions/ Print, Copy, Scan, Send and Optional Fax /Processor Speed, Dual Custom Processor (Shared) 800 MHzy, Control Panel, 12.7 cm (5 inch) TFT LCD WVGA Colour Touch panel / Memory, Standard: 2.0GB RAM, Interface Connection/ NETWORK, Standard: 1000Base-T/100Base-TX/10Base-T, Wireless LAN (IEEE 802.11 b/g/n);
Optional: NFC /
OTHERS
Standard: USB 2.0 (Host) x2, USB 2.0 (Device) x1;/ Optional: Copy Control Interface/ Network protocols/ TCP/IP, Frame type: Ethernet II / Print applications: LPD/Raw/IPP/IPPS/FTP/WSD/Mopria/GCP/AirPrint/Windows10 Mobile Print/ Paper input (Standard) / 2 x 550-sheet cassettes (80gsm) / 100-sheet multi-purpose tray (80gsm) / Paper input (Option) / 2 x 550-sheet cassettes (CASSETTE FEEDING UNIT-AP1) / Maximum paper input capacity / 2,300 sheets (80 gsm) /  Paper output capacity / Without Finisher: 250 sheets (A4, 80 gsm) / With Inner Finisher: Max. 600 sheets (A4, 80 gsm) / Finishing capabilities / Collate, Group / With Inner Shift Sorter: Collate, Group, Offset / With Inner Finisher: Collate, Group, Offset, Staple, Staple-Free Staple, Staple on Demand / Supported media types / Cassettes 1/2:/ Thin paper, Plain paper, Thick paper, Colour paper, Recycled paper, Pre-punched paper, / Transparency, Bond paper, Envelope / Multi-purpose tray: / Thin paper, Plain paper, Thick paper, Colour paper, Recycled paper, Pre-punched paper, / Transparency, Bond paper, Envelope, Label, Tracing paper, Coated paper
Cassette 3/4 (CASSETTE FEEDING UNIT-AP1): / Thin paper, Plain paper, Thick paper, Colour paper, Recycled paper, Pre-punched paper, / Transparency, Bond paper / Supported media sizes / Cassette 1: / Standard size: A4, B5, A5R / Envelopes: No.10 (COM10), ISO-C5, DL / Custom Size: 140 mm × 182 mm to 297mm × 215mm / Cassette 2: / Standard size: A3, B4, A4, B5, A4R, A5R
Envelopes: No.10 (COM10), Monarch, DL / Custom Size: 140 mm × 182 mm to 304 mm × 457 mm / Multi-purpose tray: / Standard size: A3, B4, A4, A4R, B5R, B5, A5, A5R, SRA3 / Custom size: 99 mm × 140 mm to 320 mm × 457 mm / Envelopes: No.10 (COM10), Monarch, ISO-C5, DL / CASSETTE FEEDING UNIT-AP1: / A3, B4, A4, A4R, B5R, B5, A5R / Custom Size: 140 mm × 182 mm to 304mm × 457 mm / Supported media weights / Cassette 1/2: / 52 to 220 gsm</t>
  </si>
  <si>
    <t>Printer Copy Machine with DADF</t>
  </si>
  <si>
    <t xml:space="preserve">Data Show Projector </t>
  </si>
  <si>
    <t>Optical, Throw Ratio, 1.49~1.64, Zoom Ratio, 1.1X, Lens Control
Manual Focus, Keystone Correction, 1D, Vertical +/- 40 degrees
Projection Size, 70"~150"
Projection Offset, 108±2.5% (Full-Height)
Display, Projection System, DLP Single 0.65" 1080P
DMD type, DMD chip, Brightness, 3,500 Lumens
Contrast Ratio*, 10,000:1, Display Color, 1.07 Billion Colors
Aspect Ratio, Native 16:9 (5 aspect ratio selectable)
Light Source, Lamp 200W, Native Resolution, 1920 x 1080 pixels, 16:9
Light Source life*, Normal 5000 hrs;Economic 10000 hrs;SmartEco 15000 hrs;LampSave 15000 hrs
Connectivity, HDMI, x 1, PC (D-sub 15pin), x 1
Monitor out (D-sub 15pin,Female), x 1
Audio in(mini jack), x 1
Audio out (mini jack), x 1
RS232 In (D-sub 9pin, male), x 1
USB TypeA-1, x 1
USB TypeA-2 (5V,1.5A), x 1
USB TypeA (For hidden wireless dongle), x 1
USB Type mini B, x 1
IR Receiver(Front+Top), x 2
Compatibility
Resolution Support, VGA(640 x 480) to WUXGA_RB(1920 x 1200)
Horizontal Frequency, 15~102KHz, Vertical Scan Rate, 23~120Hz
HDTV Compatibility, 480i, 480p, 576i, 567p, 720p, 1080i, 1080p
Video Compatibility, NTSC, PAL, SECAM
Accessories, Accessories (Standard)
Wireless Dongle: WDR02U, Power Cord (by region)
Remote Control w/ Battery(RC1023), VGA cable
Warranty Card (by region), QSG
Accessories (Optional), Spare Lamp Kit (5J.JLR05.001)
3D Glasses (5J.J9H25.002), Ceiling mount (5J.JAM10.001)
Smart System, OS System
Android 6.0, ROM/RAM: 16GB/2GB
Wireless, Dual Band 802.11ac/b/g/n, 2.4G/5G, Bluetooth: 4.0</t>
  </si>
  <si>
    <t xml:space="preserve">Air Filter </t>
  </si>
  <si>
    <t xml:space="preserve">فلتر هواي للمولدة </t>
  </si>
  <si>
    <t>Diesel filter</t>
  </si>
  <si>
    <t xml:space="preserve">فلتر كاز </t>
  </si>
  <si>
    <t>Oil filter</t>
  </si>
  <si>
    <t xml:space="preserve">فلتر الدهن للمولدة </t>
  </si>
  <si>
    <t xml:space="preserve">Perkins 2500 series </t>
  </si>
  <si>
    <t>دهن للمولدة  (15w 40 Diesel engine)</t>
  </si>
  <si>
    <t>Oil for generator (15w 40 Diesel engine)</t>
  </si>
  <si>
    <t>Printer's Toner for hp color laser jet pro MFP M479fdw</t>
  </si>
  <si>
    <t>حبر طابعة (hp color laser jet pro MFP M479fdw)</t>
  </si>
  <si>
    <t>Printer's Toner for Canon i-sesys MF217W</t>
  </si>
  <si>
    <t>حبر طابعة (Canon i-sesys MF217W)</t>
  </si>
  <si>
    <t>Screw and fisher 6mm</t>
  </si>
  <si>
    <t>Electrical metal box</t>
  </si>
  <si>
    <t>Electrical double metal box</t>
  </si>
  <si>
    <t>Wires cutter</t>
  </si>
  <si>
    <t>Lamp holder</t>
  </si>
  <si>
    <t>Clamp meter</t>
  </si>
  <si>
    <t>Plastic electric pipe 25mm, 3/4 inch</t>
  </si>
  <si>
    <t>Plastic elbows, 3/4 inch</t>
  </si>
  <si>
    <t>سوكت لتوصيل الانابيب 25ملم</t>
  </si>
  <si>
    <t>Conduit coupler 25mm, 3/4inch</t>
  </si>
  <si>
    <t>بوش مسنن لتوصيل الانابيب مع البوكس 25ملم</t>
  </si>
  <si>
    <t>Conduit female-male adaptors, 25mm, 3/4 inch</t>
  </si>
  <si>
    <t>قفيص تثبيت الانبوب بلاستك 25ملم</t>
  </si>
  <si>
    <t>Plastic Strap saddles 25mm, 3/4 inch</t>
  </si>
  <si>
    <t>سلك سحب وايرات الكهرباء 5م</t>
  </si>
  <si>
    <t>Wires pulling tool, 5m</t>
  </si>
  <si>
    <t>Metric tram with lock, 5m</t>
  </si>
  <si>
    <t>Single wire, 1.5mm2 red color</t>
  </si>
  <si>
    <t>Single wire, 1.5mm2, Black color</t>
  </si>
  <si>
    <t>Single wire, 1.5mm2, Yellow color</t>
  </si>
  <si>
    <t>سلك مفرد 2,5 ملم احمر</t>
  </si>
  <si>
    <t>Single wire, 2.5mm2, Red color</t>
  </si>
  <si>
    <t>سلك  مفرد2,5 ملم اسود</t>
  </si>
  <si>
    <t>Single wire, 2.5mm2, Black color</t>
  </si>
  <si>
    <t>سلك مفرد 2,5 ملم2 اصفر اخضر</t>
  </si>
  <si>
    <t>Single wire, 2.5mm2, Yellow color</t>
  </si>
  <si>
    <t>سلك مفرد 4 ملم احمر</t>
  </si>
  <si>
    <t>Single wire, 4mm2, Red color</t>
  </si>
  <si>
    <t>سلك مفرد 4 ملم2 اسود</t>
  </si>
  <si>
    <t>Single wire, 4mm2, Black color</t>
  </si>
  <si>
    <t>سلك مفرد 4  ملم اصفر اخضر</t>
  </si>
  <si>
    <t>Single wire, 4mm2, Yellow-green color</t>
  </si>
  <si>
    <t>Electric combination, Plier</t>
  </si>
  <si>
    <t>كلامب ميتير</t>
  </si>
  <si>
    <t>Power socket, 13A</t>
  </si>
  <si>
    <t>سويج مكيف32 أمبير</t>
  </si>
  <si>
    <t>Air condition, switch, 32A</t>
  </si>
  <si>
    <t>1phase, Circuit breaker25A</t>
  </si>
  <si>
    <t>1phase circuit breaker 32A</t>
  </si>
  <si>
    <t>جوزة ثلاثية( 100 ) امبير</t>
  </si>
  <si>
    <t>3PHASE, circuit breaker, 100A</t>
  </si>
  <si>
    <t>3 phase ciruit breaker, 125A</t>
  </si>
  <si>
    <t>كيبل 2×4ملم2</t>
  </si>
  <si>
    <t>Cable, 2*4mm2</t>
  </si>
  <si>
    <t>كيبل 4×6ملم2</t>
  </si>
  <si>
    <t>Cable, 4*6mm2</t>
  </si>
  <si>
    <t xml:space="preserve">لوحة توزيع داخلية </t>
  </si>
  <si>
    <t>3PHASE, Electrical Inside distribution, Panel</t>
  </si>
  <si>
    <t>لوحة توزيع خارجية</t>
  </si>
  <si>
    <t>Outside electrical panel</t>
  </si>
  <si>
    <t>سلك سيمنز ثنائي 1,5ملم</t>
  </si>
  <si>
    <t>Siemens WIRE, 2*1.5MM2</t>
  </si>
  <si>
    <t>سلك سيمنز ثنائي 2,5ملم</t>
  </si>
  <si>
    <t>Siemens Wire, 2*2.5mm2</t>
  </si>
  <si>
    <t>1phase, Electric K.WHour, meter</t>
  </si>
  <si>
    <t>3phase, Electric, K.WHour, meter</t>
  </si>
  <si>
    <t xml:space="preserve">مفتاح تحويل ميكانيكي،  32 امبير </t>
  </si>
  <si>
    <t>SIEMENS, NAIL, 16MM</t>
  </si>
  <si>
    <t>SIEMENS, NAIL, 12MM</t>
  </si>
  <si>
    <t>قفيص بلاستك للكيبل16ملم2</t>
  </si>
  <si>
    <t>STRAP SADDLES, 16MM2</t>
  </si>
  <si>
    <t>Drill bits, 6mm</t>
  </si>
  <si>
    <t>Engineering, Drawing, tools</t>
  </si>
  <si>
    <t>مسمار،  ( 1 أنج )</t>
  </si>
  <si>
    <t>Nail, 1 inch</t>
  </si>
  <si>
    <t>Screw, 1 inch</t>
  </si>
  <si>
    <t>Power socket, 15 A</t>
  </si>
  <si>
    <t>درج كهرباء طول 2,متر</t>
  </si>
  <si>
    <t>Electrical ladder, 2m</t>
  </si>
  <si>
    <t>صندوق عدة فارغ</t>
  </si>
  <si>
    <t>Empty kit, box</t>
  </si>
  <si>
    <t>Contactor, 32A, 3PHASE</t>
  </si>
  <si>
    <t>درنفيس صغير عدل</t>
  </si>
  <si>
    <t>SCREW, DRIVER</t>
  </si>
  <si>
    <t>Screw driver Triangle</t>
  </si>
  <si>
    <t>Single plastic box</t>
  </si>
  <si>
    <t xml:space="preserve">Double Plastic box </t>
  </si>
  <si>
    <t>Small Hummer 1/2kgm</t>
  </si>
  <si>
    <t>Hummer 2kgm</t>
  </si>
  <si>
    <t>Tester, Electric, Screwdriver</t>
  </si>
  <si>
    <t>Charger, drill</t>
  </si>
  <si>
    <t>مصباح</t>
  </si>
  <si>
    <t>lamp</t>
  </si>
  <si>
    <t>Celling fan</t>
  </si>
  <si>
    <t>Small a vicious air</t>
  </si>
  <si>
    <t>كوسرة حفر حائط</t>
  </si>
  <si>
    <t>Grinder for wall drilling</t>
  </si>
  <si>
    <t>مأخذ 15امبير</t>
  </si>
  <si>
    <r>
      <t>Plastic circular junction 4way box 25mm, 3/4inch)</t>
    </r>
    <r>
      <rPr>
        <sz val="12"/>
        <color theme="1"/>
        <rFont val="Arial"/>
        <family val="2"/>
      </rPr>
      <t>)</t>
    </r>
  </si>
  <si>
    <r>
      <t xml:space="preserve">جكشن  ¾، </t>
    </r>
    <r>
      <rPr>
        <sz val="12"/>
        <color theme="1"/>
        <rFont val="Calibri"/>
        <family val="2"/>
        <scheme val="minor"/>
      </rPr>
      <t>25mm</t>
    </r>
  </si>
  <si>
    <r>
      <t xml:space="preserve"> </t>
    </r>
    <r>
      <rPr>
        <sz val="12"/>
        <color theme="1"/>
        <rFont val="Calibri"/>
        <family val="2"/>
        <scheme val="minor"/>
      </rPr>
      <t>Mechanical, Change, Over 32A</t>
    </r>
  </si>
  <si>
    <r>
      <t>مفتاح تحويل مغناطيسي ( كونتكتر)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Arial"/>
        <family val="2"/>
      </rPr>
      <t>32امبير</t>
    </r>
  </si>
  <si>
    <r>
      <t>مطرقة صغيرة</t>
    </r>
    <r>
      <rPr>
        <sz val="12"/>
        <color theme="1"/>
        <rFont val="Calibri"/>
        <family val="2"/>
        <scheme val="minor"/>
      </rPr>
      <t xml:space="preserve"> 1/2kgm</t>
    </r>
  </si>
  <si>
    <r>
      <t>مطرقة كبيرة</t>
    </r>
    <r>
      <rPr>
        <sz val="12"/>
        <color theme="1"/>
        <rFont val="Calibri"/>
        <family val="2"/>
        <scheme val="minor"/>
      </rPr>
      <t xml:space="preserve"> 2kgm</t>
    </r>
  </si>
  <si>
    <t>Core I5
Computer Memory Size: 8 GB
CPU Model Manufacturer: Intel
CPU Speed: 2.30 GHz
Display Resolution Maximum: 1920 x 1080 pixels
Screen Size: 15 inches
Display Technology: LED
Hard Disk Size: 512 GB
Item Dimensions: 9.3 x 13.3 x 0.74 inches
Item Weight: 2.12 ounces
Operating System: Windows 10
Processor Count: 2
RAM Type: SDRAM
Wireless Communication Standard: Bluetooth, 802.11abg, 802.11bgn</t>
  </si>
  <si>
    <t>Lot 1: Concrete and Bricklaying Tools-أدوات الخرسانة والبناء بالطوب</t>
  </si>
  <si>
    <t>Brand</t>
  </si>
  <si>
    <t>تأكيد أن المادة  جديدة وغير مستخدمة/مستعملة</t>
  </si>
  <si>
    <t>بلد المنشأ</t>
  </si>
  <si>
    <t xml:space="preserve">Photo </t>
  </si>
  <si>
    <t>Warranty</t>
  </si>
  <si>
    <t>المواصفات بشكل دقيق</t>
  </si>
  <si>
    <t>اسم الماركة / العلامة التجارية</t>
  </si>
  <si>
    <t>Confirm New Brand</t>
  </si>
  <si>
    <t>Manufacture country</t>
  </si>
  <si>
    <t>الصور للعينات من المورد</t>
  </si>
  <si>
    <t>الضمان - المدة والنوعية</t>
  </si>
  <si>
    <t xml:space="preserve">Lot 3: Furniture - اثاث </t>
  </si>
  <si>
    <t>Lot 2:Wearables Items and PPE - الملابس ومعدات الوقاية الشخصية</t>
  </si>
  <si>
    <t>Lot 4: Carpentry Tools-أدوات النجارة</t>
  </si>
  <si>
    <t>Lot 5: ELECTRICAL INSTALATION - مواد التأسيسات الكهربائية</t>
  </si>
  <si>
    <t>Lot 6: PLUMBING materials  - أدوات السباكة</t>
  </si>
  <si>
    <t>Lot 7: Printers, Internet devices and Electronic devices  -  طابعات وأدوات انترنت وأجهزة كهربائية</t>
  </si>
  <si>
    <t xml:space="preserve">Lot 8: Generator Spare Parts &amp; Fuel -احتياجات المولد ووقود  </t>
  </si>
  <si>
    <t>Mosul
الموصل</t>
  </si>
  <si>
    <t>Basra
البصرة</t>
  </si>
  <si>
    <t>العدد لمركز التدريب المهني الموصل
DoLSA/VTC</t>
  </si>
  <si>
    <t>الكمية لمركز التدريب وزارة التربية - الموصل
DoE/V-school</t>
  </si>
  <si>
    <t>الكمية لمركز التدريب المهني البصرة
DoLSA/VTC1</t>
  </si>
  <si>
    <t>الكمية لمركز التدريب المهني خور الزبير
DoLSA/VTC2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</si>
</sst>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6"/>
      <color theme="1" tint="4.9989318521683403E-2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32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3" borderId="0" xfId="0" applyFill="1"/>
    <xf numFmtId="0" fontId="0" fillId="0" borderId="0" xfId="0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44" fontId="2" fillId="0" borderId="1" xfId="1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44" fontId="0" fillId="0" borderId="1" xfId="1" applyFont="1" applyFill="1" applyBorder="1" applyAlignment="1">
      <alignment horizontal="left" vertical="center"/>
    </xf>
    <xf numFmtId="44" fontId="0" fillId="0" borderId="1" xfId="1" applyFont="1" applyBorder="1" applyAlignment="1">
      <alignment horizontal="left" vertical="center"/>
    </xf>
    <xf numFmtId="44" fontId="2" fillId="0" borderId="1" xfId="1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44" fontId="0" fillId="0" borderId="1" xfId="0" applyNumberFormat="1" applyBorder="1" applyAlignment="1">
      <alignment vertical="center"/>
    </xf>
    <xf numFmtId="0" fontId="1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4" fontId="14" fillId="0" borderId="1" xfId="1" applyFont="1" applyBorder="1" applyAlignment="1">
      <alignment vertical="center"/>
    </xf>
    <xf numFmtId="44" fontId="15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 readingOrder="2"/>
    </xf>
    <xf numFmtId="0" fontId="16" fillId="3" borderId="6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right" vertical="center" readingOrder="2"/>
    </xf>
    <xf numFmtId="44" fontId="0" fillId="0" borderId="1" xfId="1" applyFont="1" applyFill="1" applyBorder="1" applyAlignment="1">
      <alignment horizontal="center" vertical="center"/>
    </xf>
    <xf numFmtId="44" fontId="0" fillId="0" borderId="1" xfId="1" applyFont="1" applyBorder="1" applyAlignment="1">
      <alignment vertical="center"/>
    </xf>
    <xf numFmtId="44" fontId="0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44" fontId="2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 readingOrder="2"/>
    </xf>
    <xf numFmtId="0" fontId="19" fillId="0" borderId="5" xfId="0" applyFont="1" applyBorder="1" applyAlignment="1">
      <alignment horizontal="center" vertical="center" wrapText="1" readingOrder="2"/>
    </xf>
    <xf numFmtId="0" fontId="18" fillId="0" borderId="5" xfId="0" applyFont="1" applyBorder="1" applyAlignment="1">
      <alignment horizontal="center" vertical="center" wrapText="1" readingOrder="2"/>
    </xf>
    <xf numFmtId="0" fontId="0" fillId="0" borderId="5" xfId="0" applyFont="1" applyBorder="1" applyAlignment="1">
      <alignment horizontal="center"/>
    </xf>
    <xf numFmtId="0" fontId="17" fillId="0" borderId="1" xfId="0" applyFont="1" applyBorder="1" applyAlignment="1">
      <alignment horizontal="right" vertical="center" wrapText="1" readingOrder="2"/>
    </xf>
    <xf numFmtId="0" fontId="18" fillId="0" borderId="1" xfId="0" applyFont="1" applyBorder="1" applyAlignment="1">
      <alignment horizontal="left" vertical="center" wrapText="1" readingOrder="1"/>
    </xf>
    <xf numFmtId="0" fontId="17" fillId="0" borderId="1" xfId="0" applyFont="1" applyBorder="1" applyAlignment="1">
      <alignment horizontal="left" vertical="center" wrapText="1" readingOrder="1"/>
    </xf>
    <xf numFmtId="0" fontId="9" fillId="0" borderId="2" xfId="0" applyFont="1" applyBorder="1" applyAlignment="1">
      <alignment vertical="center" wrapText="1" readingOrder="1"/>
    </xf>
    <xf numFmtId="0" fontId="11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 readingOrder="1"/>
    </xf>
    <xf numFmtId="0" fontId="6" fillId="0" borderId="0" xfId="0" applyFont="1" applyBorder="1" applyAlignment="1">
      <alignment horizontal="left" vertical="center" wrapText="1" readingOrder="1"/>
    </xf>
    <xf numFmtId="0" fontId="2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0" fontId="7" fillId="0" borderId="0" xfId="0" applyFont="1" applyBorder="1" applyAlignment="1">
      <alignment horizontal="left" vertical="center" wrapText="1" readingOrder="1"/>
    </xf>
    <xf numFmtId="0" fontId="7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readingOrder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4" fontId="14" fillId="0" borderId="9" xfId="1" applyFont="1" applyBorder="1" applyAlignment="1">
      <alignment horizontal="center" vertical="center"/>
    </xf>
    <xf numFmtId="44" fontId="14" fillId="0" borderId="0" xfId="1" applyFont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 readingOrder="1"/>
    </xf>
    <xf numFmtId="0" fontId="20" fillId="0" borderId="4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 readingOrder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readingOrder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powerPivotData" Target="model/item.data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Relationship Id="rId22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8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1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hyperlink" Target="http://wikivisually.com/wiki/Coordinate-measuring_machine" TargetMode="External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0.jfif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29.jf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jpeg"/><Relationship Id="rId1" Type="http://schemas.openxmlformats.org/officeDocument/2006/relationships/image" Target="../media/image3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416718</xdr:colOff>
      <xdr:row>20</xdr:row>
      <xdr:rowOff>130969</xdr:rowOff>
    </xdr:from>
    <xdr:to>
      <xdr:col>7</xdr:col>
      <xdr:colOff>1496218</xdr:colOff>
      <xdr:row>20</xdr:row>
      <xdr:rowOff>1013619</xdr:rowOff>
    </xdr:to>
    <xdr:pic>
      <xdr:nvPicPr>
        <xdr:cNvPr id="34" name="Picture 33" descr="Image result for shovel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23068" y="48794194"/>
          <a:ext cx="1079500" cy="882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178594</xdr:colOff>
      <xdr:row>21</xdr:row>
      <xdr:rowOff>83343</xdr:rowOff>
    </xdr:from>
    <xdr:to>
      <xdr:col>7</xdr:col>
      <xdr:colOff>1762125</xdr:colOff>
      <xdr:row>21</xdr:row>
      <xdr:rowOff>1166812</xdr:rowOff>
    </xdr:to>
    <xdr:pic>
      <xdr:nvPicPr>
        <xdr:cNvPr id="35" name="Picture 34" descr="Image result for wheelbarrow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76" b="7185"/>
        <a:stretch/>
      </xdr:blipFill>
      <xdr:spPr bwMode="auto">
        <a:xfrm>
          <a:off x="12884944" y="49927668"/>
          <a:ext cx="1583531" cy="108346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130969</xdr:colOff>
      <xdr:row>22</xdr:row>
      <xdr:rowOff>190499</xdr:rowOff>
    </xdr:from>
    <xdr:to>
      <xdr:col>7</xdr:col>
      <xdr:colOff>2131219</xdr:colOff>
      <xdr:row>22</xdr:row>
      <xdr:rowOff>928686</xdr:rowOff>
    </xdr:to>
    <xdr:pic>
      <xdr:nvPicPr>
        <xdr:cNvPr id="36" name="Picture 35" descr="Image result for spirit level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600"/>
        <a:stretch/>
      </xdr:blipFill>
      <xdr:spPr bwMode="auto">
        <a:xfrm>
          <a:off x="12837319" y="51349274"/>
          <a:ext cx="1905000" cy="7381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494771</xdr:colOff>
      <xdr:row>24</xdr:row>
      <xdr:rowOff>119062</xdr:rowOff>
    </xdr:from>
    <xdr:to>
      <xdr:col>7</xdr:col>
      <xdr:colOff>1756833</xdr:colOff>
      <xdr:row>24</xdr:row>
      <xdr:rowOff>1452561</xdr:rowOff>
    </xdr:to>
    <xdr:pic>
      <xdr:nvPicPr>
        <xdr:cNvPr id="37" name="Picture 36" descr="Image result for Aluminium straight edg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60" b="6715"/>
        <a:stretch/>
      </xdr:blipFill>
      <xdr:spPr bwMode="auto">
        <a:xfrm>
          <a:off x="11279188" y="11654895"/>
          <a:ext cx="1262062" cy="13334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523875</xdr:colOff>
      <xdr:row>25</xdr:row>
      <xdr:rowOff>119062</xdr:rowOff>
    </xdr:from>
    <xdr:to>
      <xdr:col>7</xdr:col>
      <xdr:colOff>1845310</xdr:colOff>
      <xdr:row>25</xdr:row>
      <xdr:rowOff>1185862</xdr:rowOff>
    </xdr:to>
    <xdr:pic>
      <xdr:nvPicPr>
        <xdr:cNvPr id="38" name="Picture 37" descr="Image result for plumb bob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38" b="9638"/>
        <a:stretch/>
      </xdr:blipFill>
      <xdr:spPr bwMode="auto">
        <a:xfrm>
          <a:off x="13230225" y="53992462"/>
          <a:ext cx="1321435" cy="10668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702469</xdr:colOff>
      <xdr:row>26</xdr:row>
      <xdr:rowOff>35719</xdr:rowOff>
    </xdr:from>
    <xdr:to>
      <xdr:col>7</xdr:col>
      <xdr:colOff>1693704</xdr:colOff>
      <xdr:row>26</xdr:row>
      <xdr:rowOff>1054894</xdr:rowOff>
    </xdr:to>
    <xdr:pic>
      <xdr:nvPicPr>
        <xdr:cNvPr id="39" name="Picture 38" descr="Image result for water level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045" b="7799"/>
        <a:stretch/>
      </xdr:blipFill>
      <xdr:spPr bwMode="auto">
        <a:xfrm>
          <a:off x="13408819" y="55223569"/>
          <a:ext cx="991235" cy="1019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261937</xdr:colOff>
      <xdr:row>27</xdr:row>
      <xdr:rowOff>107156</xdr:rowOff>
    </xdr:from>
    <xdr:to>
      <xdr:col>7</xdr:col>
      <xdr:colOff>1833562</xdr:colOff>
      <xdr:row>27</xdr:row>
      <xdr:rowOff>1166812</xdr:rowOff>
    </xdr:to>
    <xdr:pic>
      <xdr:nvPicPr>
        <xdr:cNvPr id="40" name="Picture 39" descr="Image result for club hammer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68287" y="56457056"/>
          <a:ext cx="1571625" cy="10596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297653</xdr:colOff>
      <xdr:row>28</xdr:row>
      <xdr:rowOff>119060</xdr:rowOff>
    </xdr:from>
    <xdr:to>
      <xdr:col>7</xdr:col>
      <xdr:colOff>1904996</xdr:colOff>
      <xdr:row>28</xdr:row>
      <xdr:rowOff>1202529</xdr:rowOff>
    </xdr:to>
    <xdr:pic>
      <xdr:nvPicPr>
        <xdr:cNvPr id="41" name="Picture 40" descr="Image result for brick hammer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27" b="10227"/>
        <a:stretch/>
      </xdr:blipFill>
      <xdr:spPr bwMode="auto">
        <a:xfrm>
          <a:off x="13004003" y="57735785"/>
          <a:ext cx="1607343" cy="108346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166687</xdr:colOff>
      <xdr:row>29</xdr:row>
      <xdr:rowOff>154780</xdr:rowOff>
    </xdr:from>
    <xdr:to>
      <xdr:col>7</xdr:col>
      <xdr:colOff>2145505</xdr:colOff>
      <xdr:row>29</xdr:row>
      <xdr:rowOff>1190623</xdr:rowOff>
    </xdr:to>
    <xdr:pic>
      <xdr:nvPicPr>
        <xdr:cNvPr id="42" name="Picture 41" descr="Image result for bricklayers trowel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3037" y="59047855"/>
          <a:ext cx="1883568" cy="10358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214313</xdr:colOff>
      <xdr:row>37</xdr:row>
      <xdr:rowOff>154782</xdr:rowOff>
    </xdr:from>
    <xdr:to>
      <xdr:col>7</xdr:col>
      <xdr:colOff>1845469</xdr:colOff>
      <xdr:row>37</xdr:row>
      <xdr:rowOff>1262063</xdr:rowOff>
    </xdr:to>
    <xdr:pic>
      <xdr:nvPicPr>
        <xdr:cNvPr id="43" name="Picture 42" descr="Image result for measuring tap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0663" y="61076682"/>
          <a:ext cx="1631156" cy="11072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369093</xdr:colOff>
      <xdr:row>38</xdr:row>
      <xdr:rowOff>250031</xdr:rowOff>
    </xdr:from>
    <xdr:to>
      <xdr:col>7</xdr:col>
      <xdr:colOff>2116931</xdr:colOff>
      <xdr:row>38</xdr:row>
      <xdr:rowOff>1107281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03" t="6623" r="5405" b="7947"/>
        <a:stretch/>
      </xdr:blipFill>
      <xdr:spPr bwMode="auto">
        <a:xfrm>
          <a:off x="13075443" y="62591156"/>
          <a:ext cx="1652588" cy="8572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476250</xdr:colOff>
      <xdr:row>39</xdr:row>
      <xdr:rowOff>119061</xdr:rowOff>
    </xdr:from>
    <xdr:to>
      <xdr:col>7</xdr:col>
      <xdr:colOff>1859913</xdr:colOff>
      <xdr:row>39</xdr:row>
      <xdr:rowOff>1035843</xdr:rowOff>
    </xdr:to>
    <xdr:pic>
      <xdr:nvPicPr>
        <xdr:cNvPr id="45" name="Picture 44" descr="Image result for pointing trowel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82600" y="63688911"/>
          <a:ext cx="1383663" cy="9167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369094</xdr:colOff>
      <xdr:row>40</xdr:row>
      <xdr:rowOff>35718</xdr:rowOff>
    </xdr:from>
    <xdr:to>
      <xdr:col>7</xdr:col>
      <xdr:colOff>1666875</xdr:colOff>
      <xdr:row>40</xdr:row>
      <xdr:rowOff>1142999</xdr:rowOff>
    </xdr:to>
    <xdr:pic>
      <xdr:nvPicPr>
        <xdr:cNvPr id="46" name="Picture 45" descr="Image result for builders lin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31" t="13765" r="15493" b="16788"/>
        <a:stretch/>
      </xdr:blipFill>
      <xdr:spPr bwMode="auto">
        <a:xfrm>
          <a:off x="13075444" y="64777143"/>
          <a:ext cx="1297781" cy="110728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261938</xdr:colOff>
      <xdr:row>41</xdr:row>
      <xdr:rowOff>130969</xdr:rowOff>
    </xdr:from>
    <xdr:to>
      <xdr:col>7</xdr:col>
      <xdr:colOff>1928813</xdr:colOff>
      <xdr:row>41</xdr:row>
      <xdr:rowOff>1273969</xdr:rowOff>
    </xdr:to>
    <xdr:pic>
      <xdr:nvPicPr>
        <xdr:cNvPr id="47" name="Picture 46" descr="Image result for hoe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/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171" b="14147"/>
        <a:stretch/>
      </xdr:blipFill>
      <xdr:spPr bwMode="auto">
        <a:xfrm>
          <a:off x="12968288" y="66101119"/>
          <a:ext cx="1666875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381000</xdr:colOff>
      <xdr:row>42</xdr:row>
      <xdr:rowOff>47625</xdr:rowOff>
    </xdr:from>
    <xdr:to>
      <xdr:col>7</xdr:col>
      <xdr:colOff>1524000</xdr:colOff>
      <xdr:row>42</xdr:row>
      <xdr:rowOff>1273969</xdr:rowOff>
    </xdr:to>
    <xdr:pic>
      <xdr:nvPicPr>
        <xdr:cNvPr id="48" name="Picture 47" descr="Image result for builders bucket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7350" y="67398900"/>
          <a:ext cx="1143000" cy="122634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214312</xdr:colOff>
      <xdr:row>43</xdr:row>
      <xdr:rowOff>166687</xdr:rowOff>
    </xdr:from>
    <xdr:to>
      <xdr:col>7</xdr:col>
      <xdr:colOff>1904999</xdr:colOff>
      <xdr:row>43</xdr:row>
      <xdr:rowOff>1131093</xdr:rowOff>
    </xdr:to>
    <xdr:pic>
      <xdr:nvPicPr>
        <xdr:cNvPr id="49" name="Picture 48" descr="Image result for wire brush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0662" y="68851462"/>
          <a:ext cx="1690687" cy="9644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428625</xdr:colOff>
      <xdr:row>44</xdr:row>
      <xdr:rowOff>95250</xdr:rowOff>
    </xdr:from>
    <xdr:to>
      <xdr:col>7</xdr:col>
      <xdr:colOff>1714500</xdr:colOff>
      <xdr:row>44</xdr:row>
      <xdr:rowOff>1381124</xdr:rowOff>
    </xdr:to>
    <xdr:pic>
      <xdr:nvPicPr>
        <xdr:cNvPr id="50" name="Picture 49" descr="Image result for block brush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58" t="7515" r="21599" b="10404"/>
        <a:stretch/>
      </xdr:blipFill>
      <xdr:spPr bwMode="auto">
        <a:xfrm>
          <a:off x="13134975" y="70084950"/>
          <a:ext cx="1285875" cy="12858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250031</xdr:colOff>
      <xdr:row>45</xdr:row>
      <xdr:rowOff>107156</xdr:rowOff>
    </xdr:from>
    <xdr:to>
      <xdr:col>7</xdr:col>
      <xdr:colOff>1928812</xdr:colOff>
      <xdr:row>45</xdr:row>
      <xdr:rowOff>1178718</xdr:rowOff>
    </xdr:to>
    <xdr:pic>
      <xdr:nvPicPr>
        <xdr:cNvPr id="51" name="Picture 50" descr="Image result for steel float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6381" y="71573231"/>
          <a:ext cx="1678781" cy="10715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154780</xdr:colOff>
      <xdr:row>46</xdr:row>
      <xdr:rowOff>95249</xdr:rowOff>
    </xdr:from>
    <xdr:to>
      <xdr:col>7</xdr:col>
      <xdr:colOff>2119311</xdr:colOff>
      <xdr:row>46</xdr:row>
      <xdr:rowOff>1190624</xdr:rowOff>
    </xdr:to>
    <xdr:pic>
      <xdr:nvPicPr>
        <xdr:cNvPr id="52" name="Picture 51" descr="Image result for wooden float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0" b="13825"/>
        <a:stretch/>
      </xdr:blipFill>
      <xdr:spPr bwMode="auto">
        <a:xfrm>
          <a:off x="12861130" y="72923399"/>
          <a:ext cx="1869281" cy="10953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321469</xdr:colOff>
      <xdr:row>47</xdr:row>
      <xdr:rowOff>95250</xdr:rowOff>
    </xdr:from>
    <xdr:to>
      <xdr:col>7</xdr:col>
      <xdr:colOff>1774031</xdr:colOff>
      <xdr:row>47</xdr:row>
      <xdr:rowOff>1238250</xdr:rowOff>
    </xdr:to>
    <xdr:pic>
      <xdr:nvPicPr>
        <xdr:cNvPr id="53" name="Picture 52" descr="Kent and Stowe K/S70100361 Small Pick Mattock Carbon Steel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27819" y="74304525"/>
          <a:ext cx="1452562" cy="1143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107155</xdr:colOff>
      <xdr:row>48</xdr:row>
      <xdr:rowOff>35718</xdr:rowOff>
    </xdr:from>
    <xdr:to>
      <xdr:col>7</xdr:col>
      <xdr:colOff>1797842</xdr:colOff>
      <xdr:row>48</xdr:row>
      <xdr:rowOff>845343</xdr:rowOff>
    </xdr:to>
    <xdr:pic>
      <xdr:nvPicPr>
        <xdr:cNvPr id="54" name="Picture 53" descr="Image result for claw hammer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13505" y="75530868"/>
          <a:ext cx="1690687" cy="809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83344</xdr:colOff>
      <xdr:row>49</xdr:row>
      <xdr:rowOff>71438</xdr:rowOff>
    </xdr:from>
    <xdr:to>
      <xdr:col>7</xdr:col>
      <xdr:colOff>2095500</xdr:colOff>
      <xdr:row>49</xdr:row>
      <xdr:rowOff>1273969</xdr:rowOff>
    </xdr:to>
    <xdr:pic>
      <xdr:nvPicPr>
        <xdr:cNvPr id="55" name="Picture 54" descr="Image result for skill saw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9694" y="76452413"/>
          <a:ext cx="1916906" cy="120253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309562</xdr:colOff>
      <xdr:row>51</xdr:row>
      <xdr:rowOff>130969</xdr:rowOff>
    </xdr:from>
    <xdr:to>
      <xdr:col>7</xdr:col>
      <xdr:colOff>1833562</xdr:colOff>
      <xdr:row>51</xdr:row>
      <xdr:rowOff>1476375</xdr:rowOff>
    </xdr:to>
    <xdr:pic>
      <xdr:nvPicPr>
        <xdr:cNvPr id="56" name="Picture 55" descr="Related imag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3" t="16341"/>
        <a:stretch>
          <a:fillRect/>
        </a:stretch>
      </xdr:blipFill>
      <xdr:spPr bwMode="auto">
        <a:xfrm>
          <a:off x="13015912" y="78102619"/>
          <a:ext cx="1524000" cy="13454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107156</xdr:colOff>
      <xdr:row>54</xdr:row>
      <xdr:rowOff>178594</xdr:rowOff>
    </xdr:from>
    <xdr:to>
      <xdr:col>7</xdr:col>
      <xdr:colOff>2147887</xdr:colOff>
      <xdr:row>54</xdr:row>
      <xdr:rowOff>1512094</xdr:rowOff>
    </xdr:to>
    <xdr:pic>
      <xdr:nvPicPr>
        <xdr:cNvPr id="59" name="Picture 58" descr="Image result for a bar clamp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/>
      </xdr:nvPicPr>
      <xdr:blipFill rotWithShape="1">
        <a:blip xmlns:r="http://schemas.openxmlformats.org/officeDocument/2006/relationships" r:embed="rId2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973" b="21918"/>
        <a:stretch/>
      </xdr:blipFill>
      <xdr:spPr bwMode="auto">
        <a:xfrm>
          <a:off x="12813506" y="83131819"/>
          <a:ext cx="1945481" cy="13335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261938</xdr:colOff>
      <xdr:row>55</xdr:row>
      <xdr:rowOff>83343</xdr:rowOff>
    </xdr:from>
    <xdr:to>
      <xdr:col>7</xdr:col>
      <xdr:colOff>1559719</xdr:colOff>
      <xdr:row>55</xdr:row>
      <xdr:rowOff>1345406</xdr:rowOff>
    </xdr:to>
    <xdr:pic>
      <xdr:nvPicPr>
        <xdr:cNvPr id="60" name="Picture 59" descr="Image result for a g-clamp and c clamp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68288" y="84817743"/>
          <a:ext cx="1297781" cy="12620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142875</xdr:colOff>
      <xdr:row>56</xdr:row>
      <xdr:rowOff>333375</xdr:rowOff>
    </xdr:from>
    <xdr:to>
      <xdr:col>7</xdr:col>
      <xdr:colOff>2138363</xdr:colOff>
      <xdr:row>56</xdr:row>
      <xdr:rowOff>1114425</xdr:rowOff>
    </xdr:to>
    <xdr:pic>
      <xdr:nvPicPr>
        <xdr:cNvPr id="61" name="Picture 60" descr="https://tse2.mm.bing.net/th?id=OIP.Mb131f9d3f1e0bbcbf4ab3b8c99782d5eo0&amp;pid=15.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246" b="31229"/>
        <a:stretch>
          <a:fillRect/>
        </a:stretch>
      </xdr:blipFill>
      <xdr:spPr bwMode="auto">
        <a:xfrm>
          <a:off x="12849225" y="86487000"/>
          <a:ext cx="1900238" cy="781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698500</xdr:colOff>
      <xdr:row>57</xdr:row>
      <xdr:rowOff>111125</xdr:rowOff>
    </xdr:from>
    <xdr:to>
      <xdr:col>7</xdr:col>
      <xdr:colOff>1746250</xdr:colOff>
      <xdr:row>57</xdr:row>
      <xdr:rowOff>1412875</xdr:rowOff>
    </xdr:to>
    <xdr:pic>
      <xdr:nvPicPr>
        <xdr:cNvPr id="65" name="Picture 3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27" cstate="print">
          <a:extLst>
            <a:ext uri="{837473B0-CC2E-450A-ABE3-18F120FF3D39}">
              <a1611:picAttrSrcUrl xmlns:a1611="http://schemas.microsoft.com/office/drawing/2016/11/main" r:id="rId28"/>
            </a:ext>
          </a:extLst>
        </a:blip>
        <a:stretch>
          <a:fillRect/>
        </a:stretch>
      </xdr:blipFill>
      <xdr:spPr>
        <a:xfrm>
          <a:off x="11699875" y="47625000"/>
          <a:ext cx="1047750" cy="1301750"/>
        </a:xfrm>
        <a:prstGeom prst="rect">
          <a:avLst/>
        </a:prstGeom>
      </xdr:spPr>
    </xdr:pic>
    <xdr:clientData/>
  </xdr:twoCellAnchor>
  <xdr:twoCellAnchor editAs="oneCell">
    <xdr:from>
      <xdr:col>7</xdr:col>
      <xdr:colOff>469900</xdr:colOff>
      <xdr:row>63</xdr:row>
      <xdr:rowOff>44450</xdr:rowOff>
    </xdr:from>
    <xdr:to>
      <xdr:col>7</xdr:col>
      <xdr:colOff>1377950</xdr:colOff>
      <xdr:row>63</xdr:row>
      <xdr:rowOff>952500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44E5A0-3BF5-4575-B0E3-36B0198EB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8300" y="53555900"/>
          <a:ext cx="908050" cy="908050"/>
        </a:xfrm>
        <a:prstGeom prst="rect">
          <a:avLst/>
        </a:prstGeom>
      </xdr:spPr>
    </xdr:pic>
    <xdr:clientData/>
  </xdr:twoCellAnchor>
  <xdr:twoCellAnchor editAs="oneCell">
    <xdr:from>
      <xdr:col>7</xdr:col>
      <xdr:colOff>615950</xdr:colOff>
      <xdr:row>71</xdr:row>
      <xdr:rowOff>31750</xdr:rowOff>
    </xdr:from>
    <xdr:to>
      <xdr:col>7</xdr:col>
      <xdr:colOff>1571625</xdr:colOff>
      <xdr:row>71</xdr:row>
      <xdr:rowOff>987425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945370A-690D-4EEE-94A8-21DA3D6FD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4350" y="56648350"/>
          <a:ext cx="955675" cy="955675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73</xdr:row>
      <xdr:rowOff>65268</xdr:rowOff>
    </xdr:from>
    <xdr:to>
      <xdr:col>7</xdr:col>
      <xdr:colOff>1381124</xdr:colOff>
      <xdr:row>73</xdr:row>
      <xdr:rowOff>1158875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200595D-8444-44BD-9AC6-3C90D516A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2587" y="58159831"/>
          <a:ext cx="911225" cy="1093607"/>
        </a:xfrm>
        <a:prstGeom prst="rect">
          <a:avLst/>
        </a:prstGeom>
      </xdr:spPr>
    </xdr:pic>
    <xdr:clientData/>
  </xdr:twoCellAnchor>
  <xdr:twoCellAnchor editAs="oneCell">
    <xdr:from>
      <xdr:col>7</xdr:col>
      <xdr:colOff>314325</xdr:colOff>
      <xdr:row>36</xdr:row>
      <xdr:rowOff>95250</xdr:rowOff>
    </xdr:from>
    <xdr:to>
      <xdr:col>7</xdr:col>
      <xdr:colOff>1924050</xdr:colOff>
      <xdr:row>36</xdr:row>
      <xdr:rowOff>1072049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115474-9086-45BA-8E45-8FF0B17FE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9839325" y="20935950"/>
          <a:ext cx="1609725" cy="97679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304800</xdr:colOff>
      <xdr:row>12</xdr:row>
      <xdr:rowOff>38101</xdr:rowOff>
    </xdr:to>
    <xdr:sp macro="" textlink="">
      <xdr:nvSpPr>
        <xdr:cNvPr id="33" name="AutoShape 6" descr="Filing cabinet / document / hinged door / floor-mounted - RITM ...">
          <a:extLst>
            <a:ext uri="{FF2B5EF4-FFF2-40B4-BE49-F238E27FC236}">
              <a16:creationId xmlns:a16="http://schemas.microsoft.com/office/drawing/2014/main" id="{A4A32A84-0CB9-445F-9BFC-7DF2701AAEE5}"/>
            </a:ext>
          </a:extLst>
        </xdr:cNvPr>
        <xdr:cNvSpPr>
          <a:spLocks noChangeAspect="1" noChangeArrowheads="1"/>
        </xdr:cNvSpPr>
      </xdr:nvSpPr>
      <xdr:spPr bwMode="auto">
        <a:xfrm>
          <a:off x="16792575" y="822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304800</xdr:colOff>
      <xdr:row>12</xdr:row>
      <xdr:rowOff>38101</xdr:rowOff>
    </xdr:to>
    <xdr:sp macro="" textlink="">
      <xdr:nvSpPr>
        <xdr:cNvPr id="57" name="AutoShape 7" descr="Filing cabinet / document / hinged door / floor-mounted - RITM ...">
          <a:extLst>
            <a:ext uri="{FF2B5EF4-FFF2-40B4-BE49-F238E27FC236}">
              <a16:creationId xmlns:a16="http://schemas.microsoft.com/office/drawing/2014/main" id="{26D33B67-AFAB-4046-81F2-6F1CFD9773C4}"/>
            </a:ext>
          </a:extLst>
        </xdr:cNvPr>
        <xdr:cNvSpPr>
          <a:spLocks noChangeAspect="1" noChangeArrowheads="1"/>
        </xdr:cNvSpPr>
      </xdr:nvSpPr>
      <xdr:spPr bwMode="auto">
        <a:xfrm>
          <a:off x="16792575" y="822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11</xdr:row>
      <xdr:rowOff>0</xdr:rowOff>
    </xdr:from>
    <xdr:to>
      <xdr:col>11</xdr:col>
      <xdr:colOff>304800</xdr:colOff>
      <xdr:row>11</xdr:row>
      <xdr:rowOff>304800</xdr:rowOff>
    </xdr:to>
    <xdr:sp macro="" textlink="">
      <xdr:nvSpPr>
        <xdr:cNvPr id="4" name="AutoShape 6" descr="Filing cabinet / document / hinged door / floor-mounted - RITM ...">
          <a:extLst>
            <a:ext uri="{FF2B5EF4-FFF2-40B4-BE49-F238E27FC236}">
              <a16:creationId xmlns:a16="http://schemas.microsoft.com/office/drawing/2014/main" id="{889104A3-699B-40B6-8097-94273052A047}"/>
            </a:ext>
          </a:extLst>
        </xdr:cNvPr>
        <xdr:cNvSpPr>
          <a:spLocks noChangeAspect="1" noChangeArrowheads="1"/>
        </xdr:cNvSpPr>
      </xdr:nvSpPr>
      <xdr:spPr bwMode="auto">
        <a:xfrm>
          <a:off x="17735550" y="384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304800</xdr:colOff>
      <xdr:row>11</xdr:row>
      <xdr:rowOff>304800</xdr:rowOff>
    </xdr:to>
    <xdr:sp macro="" textlink="">
      <xdr:nvSpPr>
        <xdr:cNvPr id="5" name="AutoShape 7" descr="Filing cabinet / document / hinged door / floor-mounted - RITM ...">
          <a:extLst>
            <a:ext uri="{FF2B5EF4-FFF2-40B4-BE49-F238E27FC236}">
              <a16:creationId xmlns:a16="http://schemas.microsoft.com/office/drawing/2014/main" id="{D134182E-1E76-477A-83C1-9C2CD7E67C26}"/>
            </a:ext>
          </a:extLst>
        </xdr:cNvPr>
        <xdr:cNvSpPr>
          <a:spLocks noChangeAspect="1" noChangeArrowheads="1"/>
        </xdr:cNvSpPr>
      </xdr:nvSpPr>
      <xdr:spPr bwMode="auto">
        <a:xfrm>
          <a:off x="17735550" y="384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11</xdr:row>
      <xdr:rowOff>0</xdr:rowOff>
    </xdr:from>
    <xdr:to>
      <xdr:col>11</xdr:col>
      <xdr:colOff>304800</xdr:colOff>
      <xdr:row>12</xdr:row>
      <xdr:rowOff>114300</xdr:rowOff>
    </xdr:to>
    <xdr:sp macro="" textlink="">
      <xdr:nvSpPr>
        <xdr:cNvPr id="2" name="AutoShape 6" descr="Filing cabinet / document / hinged door / floor-mounted - RITM ...">
          <a:extLst>
            <a:ext uri="{FF2B5EF4-FFF2-40B4-BE49-F238E27FC236}">
              <a16:creationId xmlns:a16="http://schemas.microsoft.com/office/drawing/2014/main" id="{C009216B-EED7-45F6-932E-D1A9CA7C8222}"/>
            </a:ext>
          </a:extLst>
        </xdr:cNvPr>
        <xdr:cNvSpPr>
          <a:spLocks noChangeAspect="1" noChangeArrowheads="1"/>
        </xdr:cNvSpPr>
      </xdr:nvSpPr>
      <xdr:spPr bwMode="auto">
        <a:xfrm>
          <a:off x="17249775" y="401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304800</xdr:colOff>
      <xdr:row>12</xdr:row>
      <xdr:rowOff>114300</xdr:rowOff>
    </xdr:to>
    <xdr:sp macro="" textlink="">
      <xdr:nvSpPr>
        <xdr:cNvPr id="3" name="AutoShape 7" descr="Filing cabinet / document / hinged door / floor-mounted - RITM ...">
          <a:extLst>
            <a:ext uri="{FF2B5EF4-FFF2-40B4-BE49-F238E27FC236}">
              <a16:creationId xmlns:a16="http://schemas.microsoft.com/office/drawing/2014/main" id="{B0ECEFE7-CEF5-4508-9242-7369D2750F3D}"/>
            </a:ext>
          </a:extLst>
        </xdr:cNvPr>
        <xdr:cNvSpPr>
          <a:spLocks noChangeAspect="1" noChangeArrowheads="1"/>
        </xdr:cNvSpPr>
      </xdr:nvSpPr>
      <xdr:spPr bwMode="auto">
        <a:xfrm>
          <a:off x="17249775" y="401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345281</xdr:colOff>
      <xdr:row>3</xdr:row>
      <xdr:rowOff>119063</xdr:rowOff>
    </xdr:from>
    <xdr:to>
      <xdr:col>7</xdr:col>
      <xdr:colOff>1792446</xdr:colOff>
      <xdr:row>3</xdr:row>
      <xdr:rowOff>689928</xdr:rowOff>
    </xdr:to>
    <xdr:pic>
      <xdr:nvPicPr>
        <xdr:cNvPr id="2" name="Picture 1" descr="Image result for back saw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51631" y="6081713"/>
          <a:ext cx="1447165" cy="5708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107154</xdr:colOff>
      <xdr:row>4</xdr:row>
      <xdr:rowOff>119060</xdr:rowOff>
    </xdr:from>
    <xdr:to>
      <xdr:col>8</xdr:col>
      <xdr:colOff>1743</xdr:colOff>
      <xdr:row>4</xdr:row>
      <xdr:rowOff>644840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128" b="14869"/>
        <a:stretch/>
      </xdr:blipFill>
      <xdr:spPr bwMode="auto">
        <a:xfrm>
          <a:off x="12813504" y="6872285"/>
          <a:ext cx="1942465" cy="5257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304800</xdr:colOff>
      <xdr:row>10</xdr:row>
      <xdr:rowOff>304800</xdr:rowOff>
    </xdr:to>
    <xdr:sp macro="" textlink="">
      <xdr:nvSpPr>
        <xdr:cNvPr id="4" name="AutoShape 6" descr="Filing cabinet / document / hinged door / floor-mounted - RITM ...">
          <a:extLst>
            <a:ext uri="{FF2B5EF4-FFF2-40B4-BE49-F238E27FC236}">
              <a16:creationId xmlns:a16="http://schemas.microsoft.com/office/drawing/2014/main" id="{C6A8300C-F3CC-4D9C-A0ED-CCE1691AA0F6}"/>
            </a:ext>
          </a:extLst>
        </xdr:cNvPr>
        <xdr:cNvSpPr>
          <a:spLocks noChangeAspect="1" noChangeArrowheads="1"/>
        </xdr:cNvSpPr>
      </xdr:nvSpPr>
      <xdr:spPr bwMode="auto">
        <a:xfrm>
          <a:off x="17478375" y="282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304800</xdr:colOff>
      <xdr:row>10</xdr:row>
      <xdr:rowOff>304800</xdr:rowOff>
    </xdr:to>
    <xdr:sp macro="" textlink="">
      <xdr:nvSpPr>
        <xdr:cNvPr id="5" name="AutoShape 7" descr="Filing cabinet / document / hinged door / floor-mounted - RITM ...">
          <a:extLst>
            <a:ext uri="{FF2B5EF4-FFF2-40B4-BE49-F238E27FC236}">
              <a16:creationId xmlns:a16="http://schemas.microsoft.com/office/drawing/2014/main" id="{1E3E1936-839E-47F6-A0C5-B6FA4B2E00AA}"/>
            </a:ext>
          </a:extLst>
        </xdr:cNvPr>
        <xdr:cNvSpPr>
          <a:spLocks noChangeAspect="1" noChangeArrowheads="1"/>
        </xdr:cNvSpPr>
      </xdr:nvSpPr>
      <xdr:spPr bwMode="auto">
        <a:xfrm>
          <a:off x="17478375" y="282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11</xdr:row>
      <xdr:rowOff>0</xdr:rowOff>
    </xdr:from>
    <xdr:to>
      <xdr:col>12</xdr:col>
      <xdr:colOff>304800</xdr:colOff>
      <xdr:row>12</xdr:row>
      <xdr:rowOff>66675</xdr:rowOff>
    </xdr:to>
    <xdr:sp macro="" textlink="">
      <xdr:nvSpPr>
        <xdr:cNvPr id="3" name="AutoShape 6" descr="Filing cabinet / document / hinged door / floor-mounted - RITM ...">
          <a:extLst>
            <a:ext uri="{FF2B5EF4-FFF2-40B4-BE49-F238E27FC236}">
              <a16:creationId xmlns:a16="http://schemas.microsoft.com/office/drawing/2014/main" id="{4C738948-5C6D-42C6-A3CE-C9CED1B026AD}"/>
            </a:ext>
          </a:extLst>
        </xdr:cNvPr>
        <xdr:cNvSpPr>
          <a:spLocks noChangeAspect="1" noChangeArrowheads="1"/>
        </xdr:cNvSpPr>
      </xdr:nvSpPr>
      <xdr:spPr bwMode="auto">
        <a:xfrm>
          <a:off x="19935825" y="51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304800</xdr:colOff>
      <xdr:row>12</xdr:row>
      <xdr:rowOff>66675</xdr:rowOff>
    </xdr:to>
    <xdr:sp macro="" textlink="">
      <xdr:nvSpPr>
        <xdr:cNvPr id="4" name="AutoShape 7" descr="Filing cabinet / document / hinged door / floor-mounted - RITM ...">
          <a:extLst>
            <a:ext uri="{FF2B5EF4-FFF2-40B4-BE49-F238E27FC236}">
              <a16:creationId xmlns:a16="http://schemas.microsoft.com/office/drawing/2014/main" id="{B2B3019D-DDDB-4F18-BEF2-FD19ADE865DA}"/>
            </a:ext>
          </a:extLst>
        </xdr:cNvPr>
        <xdr:cNvSpPr>
          <a:spLocks noChangeAspect="1" noChangeArrowheads="1"/>
        </xdr:cNvSpPr>
      </xdr:nvSpPr>
      <xdr:spPr bwMode="auto">
        <a:xfrm>
          <a:off x="19935825" y="51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11</xdr:row>
      <xdr:rowOff>0</xdr:rowOff>
    </xdr:from>
    <xdr:to>
      <xdr:col>11</xdr:col>
      <xdr:colOff>304800</xdr:colOff>
      <xdr:row>12</xdr:row>
      <xdr:rowOff>114300</xdr:rowOff>
    </xdr:to>
    <xdr:sp macro="" textlink="">
      <xdr:nvSpPr>
        <xdr:cNvPr id="2" name="AutoShape 6" descr="Filing cabinet / document / hinged door / floor-mounted - RITM ...">
          <a:extLst>
            <a:ext uri="{FF2B5EF4-FFF2-40B4-BE49-F238E27FC236}">
              <a16:creationId xmlns:a16="http://schemas.microsoft.com/office/drawing/2014/main" id="{356E0C17-1C57-4F57-8587-E57BD35F6CBB}"/>
            </a:ext>
          </a:extLst>
        </xdr:cNvPr>
        <xdr:cNvSpPr>
          <a:spLocks noChangeAspect="1" noChangeArrowheads="1"/>
        </xdr:cNvSpPr>
      </xdr:nvSpPr>
      <xdr:spPr bwMode="auto">
        <a:xfrm>
          <a:off x="16964025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304800</xdr:colOff>
      <xdr:row>12</xdr:row>
      <xdr:rowOff>114300</xdr:rowOff>
    </xdr:to>
    <xdr:sp macro="" textlink="">
      <xdr:nvSpPr>
        <xdr:cNvPr id="3" name="AutoShape 7" descr="Filing cabinet / document / hinged door / floor-mounted - RITM ...">
          <a:extLst>
            <a:ext uri="{FF2B5EF4-FFF2-40B4-BE49-F238E27FC236}">
              <a16:creationId xmlns:a16="http://schemas.microsoft.com/office/drawing/2014/main" id="{BE8127CD-7534-4F78-BB9C-040DC47D4112}"/>
            </a:ext>
          </a:extLst>
        </xdr:cNvPr>
        <xdr:cNvSpPr>
          <a:spLocks noChangeAspect="1" noChangeArrowheads="1"/>
        </xdr:cNvSpPr>
      </xdr:nvSpPr>
      <xdr:spPr bwMode="auto">
        <a:xfrm>
          <a:off x="16964025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430389</xdr:colOff>
      <xdr:row>27</xdr:row>
      <xdr:rowOff>21166</xdr:rowOff>
    </xdr:from>
    <xdr:to>
      <xdr:col>8</xdr:col>
      <xdr:colOff>1565836</xdr:colOff>
      <xdr:row>27</xdr:row>
      <xdr:rowOff>1359682</xdr:rowOff>
    </xdr:to>
    <xdr:pic>
      <xdr:nvPicPr>
        <xdr:cNvPr id="2" name="Picture 1" descr="Filing cabinet / document / hinged door / floor-mounted - RITM ...">
          <a:extLst>
            <a:ext uri="{FF2B5EF4-FFF2-40B4-BE49-F238E27FC236}">
              <a16:creationId xmlns:a16="http://schemas.microsoft.com/office/drawing/2014/main" id="{9DBE2D3A-8EE9-47BC-815A-71729BB6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5889" y="10569222"/>
          <a:ext cx="1135447" cy="1338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11</xdr:row>
      <xdr:rowOff>0</xdr:rowOff>
    </xdr:from>
    <xdr:to>
      <xdr:col>12</xdr:col>
      <xdr:colOff>304800</xdr:colOff>
      <xdr:row>11</xdr:row>
      <xdr:rowOff>304800</xdr:rowOff>
    </xdr:to>
    <xdr:sp macro="" textlink="">
      <xdr:nvSpPr>
        <xdr:cNvPr id="2" name="AutoShape 6" descr="Filing cabinet / document / hinged door / floor-mounted - RITM ...">
          <a:extLst>
            <a:ext uri="{FF2B5EF4-FFF2-40B4-BE49-F238E27FC236}">
              <a16:creationId xmlns:a16="http://schemas.microsoft.com/office/drawing/2014/main" id="{D25C697D-1C01-4AA4-885E-97855C9749D6}"/>
            </a:ext>
          </a:extLst>
        </xdr:cNvPr>
        <xdr:cNvSpPr>
          <a:spLocks noChangeAspect="1" noChangeArrowheads="1"/>
        </xdr:cNvSpPr>
      </xdr:nvSpPr>
      <xdr:spPr bwMode="auto">
        <a:xfrm>
          <a:off x="15668625" y="295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304800</xdr:colOff>
      <xdr:row>11</xdr:row>
      <xdr:rowOff>304800</xdr:rowOff>
    </xdr:to>
    <xdr:sp macro="" textlink="">
      <xdr:nvSpPr>
        <xdr:cNvPr id="3" name="AutoShape 7" descr="Filing cabinet / document / hinged door / floor-mounted - RITM ...">
          <a:extLst>
            <a:ext uri="{FF2B5EF4-FFF2-40B4-BE49-F238E27FC236}">
              <a16:creationId xmlns:a16="http://schemas.microsoft.com/office/drawing/2014/main" id="{35D105EA-A85A-4D71-B696-FEDB1F90A600}"/>
            </a:ext>
          </a:extLst>
        </xdr:cNvPr>
        <xdr:cNvSpPr>
          <a:spLocks noChangeAspect="1" noChangeArrowheads="1"/>
        </xdr:cNvSpPr>
      </xdr:nvSpPr>
      <xdr:spPr bwMode="auto">
        <a:xfrm>
          <a:off x="15668625" y="295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11</xdr:row>
      <xdr:rowOff>0</xdr:rowOff>
    </xdr:from>
    <xdr:to>
      <xdr:col>12</xdr:col>
      <xdr:colOff>304800</xdr:colOff>
      <xdr:row>12</xdr:row>
      <xdr:rowOff>114300</xdr:rowOff>
    </xdr:to>
    <xdr:sp macro="" textlink="">
      <xdr:nvSpPr>
        <xdr:cNvPr id="2" name="AutoShape 6" descr="Filing cabinet / document / hinged door / floor-mounted - RITM ...">
          <a:extLst>
            <a:ext uri="{FF2B5EF4-FFF2-40B4-BE49-F238E27FC236}">
              <a16:creationId xmlns:a16="http://schemas.microsoft.com/office/drawing/2014/main" id="{DF9BAA20-FE7E-4962-9006-CCB47FED5EAC}"/>
            </a:ext>
          </a:extLst>
        </xdr:cNvPr>
        <xdr:cNvSpPr>
          <a:spLocks noChangeAspect="1" noChangeArrowheads="1"/>
        </xdr:cNvSpPr>
      </xdr:nvSpPr>
      <xdr:spPr bwMode="auto">
        <a:xfrm>
          <a:off x="24250650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304800</xdr:colOff>
      <xdr:row>12</xdr:row>
      <xdr:rowOff>114300</xdr:rowOff>
    </xdr:to>
    <xdr:sp macro="" textlink="">
      <xdr:nvSpPr>
        <xdr:cNvPr id="3" name="AutoShape 7" descr="Filing cabinet / document / hinged door / floor-mounted - RITM ...">
          <a:extLst>
            <a:ext uri="{FF2B5EF4-FFF2-40B4-BE49-F238E27FC236}">
              <a16:creationId xmlns:a16="http://schemas.microsoft.com/office/drawing/2014/main" id="{70CD010D-A9AC-425F-9506-8A61655CC480}"/>
            </a:ext>
          </a:extLst>
        </xdr:cNvPr>
        <xdr:cNvSpPr>
          <a:spLocks noChangeAspect="1" noChangeArrowheads="1"/>
        </xdr:cNvSpPr>
      </xdr:nvSpPr>
      <xdr:spPr bwMode="auto">
        <a:xfrm>
          <a:off x="24250650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12</xdr:col>
      <xdr:colOff>0</xdr:colOff>
      <xdr:row>8</xdr:row>
      <xdr:rowOff>0</xdr:rowOff>
    </xdr:from>
    <xdr:ext cx="304800" cy="304800"/>
    <xdr:sp macro="" textlink="">
      <xdr:nvSpPr>
        <xdr:cNvPr id="4" name="AutoShape 6" descr="Filing cabinet / document / hinged door / floor-mounted - RITM ...">
          <a:extLst>
            <a:ext uri="{FF2B5EF4-FFF2-40B4-BE49-F238E27FC236}">
              <a16:creationId xmlns:a16="http://schemas.microsoft.com/office/drawing/2014/main" id="{4B0A5C21-EAFC-4169-93CC-2888D780DCE5}"/>
            </a:ext>
          </a:extLst>
        </xdr:cNvPr>
        <xdr:cNvSpPr>
          <a:spLocks noChangeAspect="1" noChangeArrowheads="1"/>
        </xdr:cNvSpPr>
      </xdr:nvSpPr>
      <xdr:spPr bwMode="auto">
        <a:xfrm>
          <a:off x="17802225" y="2847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</xdr:row>
      <xdr:rowOff>0</xdr:rowOff>
    </xdr:from>
    <xdr:ext cx="304800" cy="304800"/>
    <xdr:sp macro="" textlink="">
      <xdr:nvSpPr>
        <xdr:cNvPr id="5" name="AutoShape 7" descr="Filing cabinet / document / hinged door / floor-mounted - RITM ...">
          <a:extLst>
            <a:ext uri="{FF2B5EF4-FFF2-40B4-BE49-F238E27FC236}">
              <a16:creationId xmlns:a16="http://schemas.microsoft.com/office/drawing/2014/main" id="{C6101879-458A-498B-87C8-5C4BC29155B9}"/>
            </a:ext>
          </a:extLst>
        </xdr:cNvPr>
        <xdr:cNvSpPr>
          <a:spLocks noChangeAspect="1" noChangeArrowheads="1"/>
        </xdr:cNvSpPr>
      </xdr:nvSpPr>
      <xdr:spPr bwMode="auto">
        <a:xfrm>
          <a:off x="17802225" y="2847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9</xdr:row>
      <xdr:rowOff>0</xdr:rowOff>
    </xdr:from>
    <xdr:ext cx="304800" cy="304800"/>
    <xdr:sp macro="" textlink="">
      <xdr:nvSpPr>
        <xdr:cNvPr id="6" name="AutoShape 6" descr="Filing cabinet / document / hinged door / floor-mounted - RITM ...">
          <a:extLst>
            <a:ext uri="{FF2B5EF4-FFF2-40B4-BE49-F238E27FC236}">
              <a16:creationId xmlns:a16="http://schemas.microsoft.com/office/drawing/2014/main" id="{4FFABCD2-FD5B-42C6-B475-26416DE0986C}"/>
            </a:ext>
          </a:extLst>
        </xdr:cNvPr>
        <xdr:cNvSpPr>
          <a:spLocks noChangeAspect="1" noChangeArrowheads="1"/>
        </xdr:cNvSpPr>
      </xdr:nvSpPr>
      <xdr:spPr bwMode="auto">
        <a:xfrm>
          <a:off x="17802225" y="2847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9</xdr:row>
      <xdr:rowOff>0</xdr:rowOff>
    </xdr:from>
    <xdr:ext cx="304800" cy="304800"/>
    <xdr:sp macro="" textlink="">
      <xdr:nvSpPr>
        <xdr:cNvPr id="7" name="AutoShape 7" descr="Filing cabinet / document / hinged door / floor-mounted - RITM ...">
          <a:extLst>
            <a:ext uri="{FF2B5EF4-FFF2-40B4-BE49-F238E27FC236}">
              <a16:creationId xmlns:a16="http://schemas.microsoft.com/office/drawing/2014/main" id="{DAEFE1D8-E7BC-4A0D-B6ED-28277C4CB5D0}"/>
            </a:ext>
          </a:extLst>
        </xdr:cNvPr>
        <xdr:cNvSpPr>
          <a:spLocks noChangeAspect="1" noChangeArrowheads="1"/>
        </xdr:cNvSpPr>
      </xdr:nvSpPr>
      <xdr:spPr bwMode="auto">
        <a:xfrm>
          <a:off x="17802225" y="2847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304800" cy="304800"/>
    <xdr:sp macro="" textlink="">
      <xdr:nvSpPr>
        <xdr:cNvPr id="8" name="AutoShape 6" descr="Filing cabinet / document / hinged door / floor-mounted - RITM ...">
          <a:extLst>
            <a:ext uri="{FF2B5EF4-FFF2-40B4-BE49-F238E27FC236}">
              <a16:creationId xmlns:a16="http://schemas.microsoft.com/office/drawing/2014/main" id="{57506D38-5923-4C49-B442-D83EC5A4B128}"/>
            </a:ext>
          </a:extLst>
        </xdr:cNvPr>
        <xdr:cNvSpPr>
          <a:spLocks noChangeAspect="1" noChangeArrowheads="1"/>
        </xdr:cNvSpPr>
      </xdr:nvSpPr>
      <xdr:spPr bwMode="auto">
        <a:xfrm>
          <a:off x="17802225" y="2847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304800" cy="304800"/>
    <xdr:sp macro="" textlink="">
      <xdr:nvSpPr>
        <xdr:cNvPr id="9" name="AutoShape 7" descr="Filing cabinet / document / hinged door / floor-mounted - RITM ...">
          <a:extLst>
            <a:ext uri="{FF2B5EF4-FFF2-40B4-BE49-F238E27FC236}">
              <a16:creationId xmlns:a16="http://schemas.microsoft.com/office/drawing/2014/main" id="{E6681EBF-55BA-4709-8434-A30324BED7A6}"/>
            </a:ext>
          </a:extLst>
        </xdr:cNvPr>
        <xdr:cNvSpPr>
          <a:spLocks noChangeAspect="1" noChangeArrowheads="1"/>
        </xdr:cNvSpPr>
      </xdr:nvSpPr>
      <xdr:spPr bwMode="auto">
        <a:xfrm>
          <a:off x="17802225" y="2847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ota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9D75E-0378-401C-9927-79741898D9F7}">
  <dimension ref="B2:L27"/>
  <sheetViews>
    <sheetView zoomScale="85" zoomScaleNormal="85" workbookViewId="0">
      <selection activeCell="K7" activeCellId="2" sqref="C8 G7 K7"/>
    </sheetView>
  </sheetViews>
  <sheetFormatPr defaultRowHeight="15" x14ac:dyDescent="0.25"/>
  <cols>
    <col min="1" max="1" width="6.7109375" style="22" customWidth="1"/>
    <col min="2" max="2" width="40.140625" style="22" customWidth="1"/>
    <col min="3" max="3" width="9.140625" style="22" customWidth="1"/>
    <col min="4" max="4" width="23.85546875" style="22" customWidth="1"/>
    <col min="5" max="5" width="9.140625" style="22" customWidth="1"/>
    <col min="6" max="6" width="35.28515625" style="22" customWidth="1"/>
    <col min="7" max="7" width="9.140625" style="22" customWidth="1"/>
    <col min="8" max="8" width="18.7109375" style="22" customWidth="1"/>
    <col min="9" max="9" width="9.140625" style="22" customWidth="1"/>
    <col min="10" max="10" width="39" style="22" customWidth="1"/>
    <col min="11" max="11" width="12.140625" style="22" customWidth="1"/>
    <col min="12" max="12" width="14.140625" style="22" customWidth="1"/>
    <col min="13" max="13" width="18.140625" style="22" customWidth="1"/>
    <col min="14" max="16384" width="9.140625" style="22"/>
  </cols>
  <sheetData>
    <row r="2" spans="2:12" ht="44.25" customHeight="1" x14ac:dyDescent="0.25">
      <c r="B2" s="109" t="s">
        <v>325</v>
      </c>
      <c r="C2" s="109"/>
      <c r="D2" s="109"/>
      <c r="E2" s="38"/>
      <c r="F2" s="109" t="s">
        <v>326</v>
      </c>
      <c r="G2" s="109"/>
      <c r="H2" s="109"/>
      <c r="J2" s="109" t="s">
        <v>324</v>
      </c>
      <c r="K2" s="109"/>
      <c r="L2" s="109"/>
    </row>
    <row r="3" spans="2:12" ht="21" customHeight="1" x14ac:dyDescent="0.25">
      <c r="B3" s="39" t="s">
        <v>327</v>
      </c>
      <c r="C3" s="39">
        <v>6</v>
      </c>
      <c r="D3" s="104">
        <v>43939</v>
      </c>
      <c r="F3" s="39" t="s">
        <v>327</v>
      </c>
      <c r="G3" s="39">
        <v>4</v>
      </c>
      <c r="H3" s="104">
        <v>25000</v>
      </c>
      <c r="J3" s="39" t="s">
        <v>327</v>
      </c>
      <c r="K3" s="40">
        <v>1</v>
      </c>
      <c r="L3" s="104">
        <v>30000</v>
      </c>
    </row>
    <row r="4" spans="2:12" ht="21" customHeight="1" x14ac:dyDescent="0.25">
      <c r="B4" s="39" t="s">
        <v>328</v>
      </c>
      <c r="C4" s="39">
        <v>10</v>
      </c>
      <c r="D4" s="106"/>
      <c r="F4" s="39" t="s">
        <v>328</v>
      </c>
      <c r="G4" s="39">
        <v>4</v>
      </c>
      <c r="H4" s="106"/>
      <c r="J4" s="39" t="s">
        <v>328</v>
      </c>
      <c r="K4" s="40">
        <v>3</v>
      </c>
      <c r="L4" s="106"/>
    </row>
    <row r="5" spans="2:12" ht="21" x14ac:dyDescent="0.25">
      <c r="B5" s="39" t="s">
        <v>329</v>
      </c>
      <c r="C5" s="39">
        <v>2</v>
      </c>
      <c r="D5" s="39">
        <v>9700</v>
      </c>
      <c r="F5" s="39" t="s">
        <v>322</v>
      </c>
      <c r="G5" s="39">
        <v>5</v>
      </c>
      <c r="H5" s="39">
        <v>20000</v>
      </c>
      <c r="J5" s="39" t="s">
        <v>330</v>
      </c>
      <c r="K5" s="40">
        <v>2</v>
      </c>
      <c r="L5" s="39">
        <v>6000</v>
      </c>
    </row>
    <row r="6" spans="2:12" ht="21" x14ac:dyDescent="0.25">
      <c r="B6" s="39" t="s">
        <v>331</v>
      </c>
      <c r="C6" s="39">
        <v>4</v>
      </c>
      <c r="D6" s="39">
        <v>10000</v>
      </c>
      <c r="F6" s="39" t="s">
        <v>323</v>
      </c>
      <c r="G6" s="39">
        <v>7</v>
      </c>
      <c r="H6" s="39">
        <v>21000</v>
      </c>
      <c r="J6" s="39" t="s">
        <v>322</v>
      </c>
      <c r="K6" s="40">
        <v>2</v>
      </c>
      <c r="L6" s="39">
        <v>4000</v>
      </c>
    </row>
    <row r="7" spans="2:12" ht="37.5" customHeight="1" x14ac:dyDescent="0.25">
      <c r="B7" s="39" t="s">
        <v>330</v>
      </c>
      <c r="C7" s="39">
        <v>4</v>
      </c>
      <c r="D7" s="39">
        <v>18000</v>
      </c>
      <c r="F7" s="41" t="s">
        <v>127</v>
      </c>
      <c r="G7" s="41">
        <f>SUM(G3:G6)</f>
        <v>20</v>
      </c>
      <c r="H7" s="41">
        <f>SUM(H3:H6)</f>
        <v>66000</v>
      </c>
      <c r="J7" s="41" t="s">
        <v>127</v>
      </c>
      <c r="K7" s="41">
        <f>SUM(K3:K6)</f>
        <v>8</v>
      </c>
      <c r="L7" s="41">
        <f>SUM(L3:L6)</f>
        <v>40000</v>
      </c>
    </row>
    <row r="8" spans="2:12" ht="37.5" customHeight="1" x14ac:dyDescent="0.25">
      <c r="B8" s="41" t="s">
        <v>127</v>
      </c>
      <c r="C8" s="41">
        <f>SUM(C3:C7)</f>
        <v>26</v>
      </c>
      <c r="D8" s="41">
        <f>SUM(D3:D7)</f>
        <v>81639</v>
      </c>
      <c r="F8" s="39" t="s">
        <v>317</v>
      </c>
      <c r="G8" s="47">
        <v>500</v>
      </c>
      <c r="H8" s="42">
        <v>4000</v>
      </c>
      <c r="J8" s="39" t="s">
        <v>317</v>
      </c>
      <c r="K8" s="104">
        <v>200</v>
      </c>
      <c r="L8" s="42">
        <v>2000</v>
      </c>
    </row>
    <row r="9" spans="2:12" ht="37.5" customHeight="1" x14ac:dyDescent="0.25">
      <c r="B9" s="39" t="s">
        <v>317</v>
      </c>
      <c r="C9" s="47">
        <v>650</v>
      </c>
      <c r="D9" s="42">
        <v>5000</v>
      </c>
      <c r="F9" s="39" t="s">
        <v>318</v>
      </c>
      <c r="G9" s="48"/>
      <c r="H9" s="39">
        <v>2400</v>
      </c>
      <c r="J9" s="39" t="s">
        <v>318</v>
      </c>
      <c r="K9" s="105"/>
      <c r="L9" s="39">
        <v>2000</v>
      </c>
    </row>
    <row r="10" spans="2:12" ht="21" x14ac:dyDescent="0.25">
      <c r="B10" s="39" t="s">
        <v>318</v>
      </c>
      <c r="C10" s="48"/>
      <c r="D10" s="39">
        <v>3300</v>
      </c>
      <c r="F10" s="39" t="s">
        <v>319</v>
      </c>
      <c r="G10" s="48"/>
      <c r="H10" s="43">
        <v>24000</v>
      </c>
      <c r="J10" s="39" t="s">
        <v>319</v>
      </c>
      <c r="K10" s="105"/>
      <c r="L10" s="39">
        <v>10000</v>
      </c>
    </row>
    <row r="11" spans="2:12" ht="21" x14ac:dyDescent="0.25">
      <c r="B11" s="39" t="s">
        <v>319</v>
      </c>
      <c r="C11" s="48"/>
      <c r="D11" s="39">
        <v>29450</v>
      </c>
      <c r="F11" s="39" t="s">
        <v>321</v>
      </c>
      <c r="G11" s="48"/>
      <c r="H11" s="39">
        <v>1000</v>
      </c>
      <c r="J11" s="39" t="s">
        <v>321</v>
      </c>
      <c r="K11" s="105"/>
      <c r="L11" s="39">
        <v>1000</v>
      </c>
    </row>
    <row r="12" spans="2:12" ht="21" x14ac:dyDescent="0.25">
      <c r="B12" s="39" t="s">
        <v>320</v>
      </c>
      <c r="C12" s="48"/>
      <c r="D12" s="39">
        <v>5530</v>
      </c>
      <c r="F12" s="44" t="s">
        <v>332</v>
      </c>
      <c r="G12" s="48"/>
      <c r="H12" s="39">
        <v>5000</v>
      </c>
      <c r="J12" s="44" t="s">
        <v>332</v>
      </c>
      <c r="K12" s="105"/>
      <c r="L12" s="44">
        <v>5000</v>
      </c>
    </row>
    <row r="13" spans="2:12" ht="21" x14ac:dyDescent="0.25">
      <c r="B13" s="39" t="s">
        <v>321</v>
      </c>
      <c r="C13" s="48"/>
      <c r="D13" s="39">
        <v>4170</v>
      </c>
      <c r="F13" s="41" t="s">
        <v>127</v>
      </c>
      <c r="G13" s="49"/>
      <c r="H13" s="41">
        <f>SUM(H8:H12)</f>
        <v>36400</v>
      </c>
      <c r="J13" s="41" t="s">
        <v>127</v>
      </c>
      <c r="K13" s="106"/>
      <c r="L13" s="41">
        <f>SUM(L8:L12)</f>
        <v>20000</v>
      </c>
    </row>
    <row r="14" spans="2:12" ht="21" x14ac:dyDescent="0.25">
      <c r="B14" s="44" t="s">
        <v>332</v>
      </c>
      <c r="C14" s="49"/>
      <c r="D14" s="44">
        <v>10000</v>
      </c>
    </row>
    <row r="15" spans="2:12" ht="21" x14ac:dyDescent="0.25">
      <c r="B15" s="41" t="s">
        <v>127</v>
      </c>
      <c r="C15" s="41"/>
      <c r="D15" s="41">
        <f>SUM(D9:D14)</f>
        <v>57450</v>
      </c>
      <c r="F15" s="41" t="s">
        <v>127</v>
      </c>
      <c r="G15" s="41"/>
      <c r="H15" s="41">
        <f>SUM(H13,H7)</f>
        <v>102400</v>
      </c>
      <c r="J15" s="41" t="s">
        <v>127</v>
      </c>
      <c r="K15" s="41"/>
      <c r="L15" s="41">
        <f>SUM(L13,L7)</f>
        <v>60000</v>
      </c>
    </row>
    <row r="17" spans="2:4" ht="21" x14ac:dyDescent="0.25">
      <c r="B17" s="41" t="s">
        <v>127</v>
      </c>
      <c r="C17" s="41"/>
      <c r="D17" s="41">
        <f>SUM(D15,D8)</f>
        <v>139089</v>
      </c>
    </row>
    <row r="25" spans="2:4" ht="26.25" hidden="1" x14ac:dyDescent="0.25">
      <c r="B25" s="45">
        <f>SUM(D17,H15,L15)</f>
        <v>301489</v>
      </c>
    </row>
    <row r="26" spans="2:4" ht="26.25" hidden="1" x14ac:dyDescent="0.25">
      <c r="B26" s="45">
        <v>278045.29059829097</v>
      </c>
      <c r="C26" s="107" t="s">
        <v>333</v>
      </c>
      <c r="D26" s="108"/>
    </row>
    <row r="27" spans="2:4" ht="31.5" hidden="1" x14ac:dyDescent="0.25">
      <c r="B27" s="46">
        <f>B25-B26</f>
        <v>23443.709401709028</v>
      </c>
    </row>
  </sheetData>
  <mergeCells count="8">
    <mergeCell ref="K8:K13"/>
    <mergeCell ref="C26:D26"/>
    <mergeCell ref="B2:D2"/>
    <mergeCell ref="F2:H2"/>
    <mergeCell ref="J2:L2"/>
    <mergeCell ref="D3:D4"/>
    <mergeCell ref="H3:H4"/>
    <mergeCell ref="L3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2"/>
  <sheetViews>
    <sheetView view="pageBreakPreview" topLeftCell="B2" zoomScale="85" zoomScaleNormal="80" zoomScaleSheetLayoutView="85" workbookViewId="0">
      <selection activeCell="N3" sqref="N3"/>
    </sheetView>
  </sheetViews>
  <sheetFormatPr defaultRowHeight="15" x14ac:dyDescent="0.25"/>
  <cols>
    <col min="1" max="1" width="5.140625" style="3" customWidth="1"/>
    <col min="2" max="2" width="31.5703125" customWidth="1"/>
    <col min="3" max="3" width="32" customWidth="1"/>
    <col min="4" max="4" width="11.85546875" style="3" customWidth="1"/>
    <col min="5" max="5" width="11.42578125" style="3" customWidth="1"/>
    <col min="6" max="6" width="11.42578125" style="3" bestFit="1" customWidth="1"/>
    <col min="7" max="7" width="18" style="2" bestFit="1" customWidth="1"/>
    <col min="8" max="8" width="33.42578125" style="2" customWidth="1"/>
    <col min="9" max="9" width="41.42578125" style="22" customWidth="1"/>
    <col min="10" max="10" width="23.42578125" style="22" customWidth="1"/>
    <col min="11" max="11" width="26" style="22" customWidth="1"/>
    <col min="12" max="12" width="20.28515625" style="22" customWidth="1"/>
    <col min="13" max="13" width="28.28515625" style="22" customWidth="1"/>
    <col min="14" max="14" width="21.5703125" style="22" customWidth="1"/>
    <col min="15" max="15" width="12.5703125" style="2" customWidth="1"/>
    <col min="16" max="16" width="15.7109375" style="2" customWidth="1"/>
    <col min="17" max="17" width="12.5703125" style="2" customWidth="1"/>
  </cols>
  <sheetData>
    <row r="1" spans="1:17" ht="69" customHeight="1" x14ac:dyDescent="0.25">
      <c r="A1" s="110" t="s">
        <v>560</v>
      </c>
      <c r="B1" s="110"/>
      <c r="C1" s="110"/>
      <c r="D1" s="110"/>
      <c r="E1" s="88"/>
      <c r="F1" s="88"/>
      <c r="G1" s="88"/>
      <c r="H1" s="88"/>
      <c r="I1" s="88"/>
      <c r="J1" s="88"/>
      <c r="M1" s="88"/>
      <c r="N1" s="88"/>
      <c r="O1" s="88"/>
      <c r="P1" s="88"/>
      <c r="Q1" s="88"/>
    </row>
    <row r="2" spans="1:17" s="22" customFormat="1" ht="48.75" customHeight="1" x14ac:dyDescent="0.25">
      <c r="A2" s="97"/>
      <c r="B2" s="97"/>
      <c r="C2" s="97"/>
      <c r="D2" s="97"/>
      <c r="E2" s="94"/>
      <c r="F2" s="94"/>
      <c r="G2" s="94"/>
      <c r="H2" s="94"/>
      <c r="I2" s="88"/>
      <c r="J2" s="88"/>
      <c r="M2" s="88"/>
      <c r="N2" s="88"/>
      <c r="O2" s="120" t="s">
        <v>579</v>
      </c>
      <c r="P2" s="121"/>
      <c r="Q2" s="98" t="s">
        <v>580</v>
      </c>
    </row>
    <row r="3" spans="1:17" ht="45.75" customHeight="1" x14ac:dyDescent="0.25">
      <c r="A3" s="118" t="s">
        <v>132</v>
      </c>
      <c r="B3" s="118" t="s">
        <v>5</v>
      </c>
      <c r="C3" s="118" t="s">
        <v>59</v>
      </c>
      <c r="D3" s="118" t="s">
        <v>128</v>
      </c>
      <c r="E3" s="118" t="s">
        <v>129</v>
      </c>
      <c r="F3" s="116" t="s">
        <v>130</v>
      </c>
      <c r="G3" s="116" t="s">
        <v>131</v>
      </c>
      <c r="H3" s="118" t="s">
        <v>125</v>
      </c>
      <c r="I3" s="89" t="s">
        <v>37</v>
      </c>
      <c r="J3" s="89" t="s">
        <v>561</v>
      </c>
      <c r="K3" s="89" t="s">
        <v>568</v>
      </c>
      <c r="L3" s="89" t="s">
        <v>569</v>
      </c>
      <c r="M3" s="89" t="s">
        <v>564</v>
      </c>
      <c r="N3" s="89" t="s">
        <v>565</v>
      </c>
      <c r="O3" s="114" t="s">
        <v>581</v>
      </c>
      <c r="P3" s="116" t="s">
        <v>582</v>
      </c>
      <c r="Q3" s="116" t="s">
        <v>583</v>
      </c>
    </row>
    <row r="4" spans="1:17" s="22" customFormat="1" ht="41.25" customHeight="1" x14ac:dyDescent="0.25">
      <c r="A4" s="119"/>
      <c r="B4" s="119"/>
      <c r="C4" s="119"/>
      <c r="D4" s="119"/>
      <c r="E4" s="119"/>
      <c r="F4" s="117"/>
      <c r="G4" s="117"/>
      <c r="H4" s="119"/>
      <c r="I4" s="89" t="s">
        <v>566</v>
      </c>
      <c r="J4" s="89" t="s">
        <v>567</v>
      </c>
      <c r="K4" s="89" t="s">
        <v>562</v>
      </c>
      <c r="L4" s="89" t="s">
        <v>563</v>
      </c>
      <c r="M4" s="89" t="s">
        <v>570</v>
      </c>
      <c r="N4" s="89" t="s">
        <v>571</v>
      </c>
      <c r="O4" s="115"/>
      <c r="P4" s="117"/>
      <c r="Q4" s="117"/>
    </row>
    <row r="5" spans="1:17" s="5" customFormat="1" ht="21" customHeight="1" x14ac:dyDescent="0.25">
      <c r="A5" s="9">
        <v>1</v>
      </c>
      <c r="B5" s="8" t="s">
        <v>47</v>
      </c>
      <c r="C5" s="8" t="s">
        <v>82</v>
      </c>
      <c r="D5" s="9" t="s">
        <v>7</v>
      </c>
      <c r="E5" s="68">
        <v>67.5</v>
      </c>
      <c r="F5" s="65"/>
      <c r="G5" s="66">
        <f>E5*F5</f>
        <v>0</v>
      </c>
      <c r="H5" s="18"/>
      <c r="I5" s="71"/>
      <c r="J5" s="71"/>
      <c r="K5" s="71"/>
      <c r="L5" s="71"/>
      <c r="M5" s="71"/>
      <c r="N5" s="71"/>
      <c r="O5" s="59">
        <v>36</v>
      </c>
      <c r="P5" s="59">
        <v>18</v>
      </c>
      <c r="Q5" s="59">
        <v>13.5</v>
      </c>
    </row>
    <row r="6" spans="1:17" ht="21" customHeight="1" x14ac:dyDescent="0.25">
      <c r="A6" s="54">
        <v>2</v>
      </c>
      <c r="B6" s="27" t="s">
        <v>48</v>
      </c>
      <c r="C6" s="8" t="s">
        <v>247</v>
      </c>
      <c r="D6" s="9" t="s">
        <v>316</v>
      </c>
      <c r="E6" s="68">
        <v>5.5</v>
      </c>
      <c r="F6" s="67"/>
      <c r="G6" s="66">
        <f t="shared" ref="G6:G69" si="0">E6*F6</f>
        <v>0</v>
      </c>
      <c r="H6" s="19"/>
      <c r="I6" s="19"/>
      <c r="J6" s="19"/>
      <c r="K6" s="19"/>
      <c r="L6" s="19"/>
      <c r="M6" s="19"/>
      <c r="N6" s="19"/>
      <c r="O6" s="55">
        <v>3</v>
      </c>
      <c r="P6" s="55">
        <v>1.5</v>
      </c>
      <c r="Q6" s="55">
        <v>1</v>
      </c>
    </row>
    <row r="7" spans="1:17" ht="21" customHeight="1" x14ac:dyDescent="0.25">
      <c r="A7" s="54">
        <v>3</v>
      </c>
      <c r="B7" s="27" t="s">
        <v>49</v>
      </c>
      <c r="C7" s="27" t="s">
        <v>83</v>
      </c>
      <c r="D7" s="58" t="s">
        <v>316</v>
      </c>
      <c r="E7" s="68">
        <v>2</v>
      </c>
      <c r="F7" s="65"/>
      <c r="G7" s="66">
        <f t="shared" si="0"/>
        <v>0</v>
      </c>
      <c r="H7" s="18"/>
      <c r="I7" s="26"/>
      <c r="J7" s="26"/>
      <c r="K7" s="26"/>
      <c r="L7" s="26"/>
      <c r="M7" s="24"/>
      <c r="N7" s="33"/>
      <c r="O7" s="59">
        <v>1</v>
      </c>
      <c r="P7" s="59">
        <v>0.5</v>
      </c>
      <c r="Q7" s="59">
        <v>0.5</v>
      </c>
    </row>
    <row r="8" spans="1:17" ht="21" customHeight="1" x14ac:dyDescent="0.25">
      <c r="A8" s="25">
        <v>4</v>
      </c>
      <c r="B8" s="27" t="s">
        <v>50</v>
      </c>
      <c r="C8" s="8" t="s">
        <v>84</v>
      </c>
      <c r="D8" s="9" t="s">
        <v>7</v>
      </c>
      <c r="E8" s="68">
        <v>56</v>
      </c>
      <c r="F8" s="67"/>
      <c r="G8" s="66">
        <f t="shared" si="0"/>
        <v>0</v>
      </c>
      <c r="H8" s="19"/>
      <c r="I8" s="26"/>
      <c r="J8" s="26"/>
      <c r="K8" s="26"/>
      <c r="L8" s="26"/>
      <c r="M8" s="24"/>
      <c r="N8" s="33"/>
      <c r="O8" s="55">
        <v>32</v>
      </c>
      <c r="P8" s="55">
        <v>16</v>
      </c>
      <c r="Q8" s="55">
        <v>8</v>
      </c>
    </row>
    <row r="9" spans="1:17" ht="21" customHeight="1" x14ac:dyDescent="0.25">
      <c r="A9" s="63">
        <v>5</v>
      </c>
      <c r="B9" s="27" t="s">
        <v>85</v>
      </c>
      <c r="C9" s="8" t="s">
        <v>86</v>
      </c>
      <c r="D9" s="9" t="s">
        <v>7</v>
      </c>
      <c r="E9" s="68">
        <v>28</v>
      </c>
      <c r="F9" s="67"/>
      <c r="G9" s="66">
        <f t="shared" si="0"/>
        <v>0</v>
      </c>
      <c r="H9" s="19"/>
      <c r="I9" s="29"/>
      <c r="J9" s="29"/>
      <c r="K9" s="29"/>
      <c r="L9" s="29"/>
      <c r="M9" s="24"/>
      <c r="N9" s="33"/>
      <c r="O9" s="55">
        <v>16</v>
      </c>
      <c r="P9" s="55">
        <v>8</v>
      </c>
      <c r="Q9" s="55">
        <v>4</v>
      </c>
    </row>
    <row r="10" spans="1:17" ht="21" customHeight="1" x14ac:dyDescent="0.25">
      <c r="A10" s="63">
        <v>6</v>
      </c>
      <c r="B10" s="27" t="s">
        <v>141</v>
      </c>
      <c r="C10" s="27" t="s">
        <v>140</v>
      </c>
      <c r="D10" s="58" t="s">
        <v>7</v>
      </c>
      <c r="E10" s="68">
        <v>17.36</v>
      </c>
      <c r="F10" s="65"/>
      <c r="G10" s="66">
        <f t="shared" si="0"/>
        <v>0</v>
      </c>
      <c r="H10" s="18"/>
      <c r="I10" s="29"/>
      <c r="J10" s="29"/>
      <c r="K10" s="29"/>
      <c r="L10" s="29"/>
      <c r="M10" s="24"/>
      <c r="N10" s="33"/>
      <c r="O10" s="55">
        <v>9.92</v>
      </c>
      <c r="P10" s="55">
        <v>4.96</v>
      </c>
      <c r="Q10" s="59">
        <v>2.48</v>
      </c>
    </row>
    <row r="11" spans="1:17" ht="21" customHeight="1" x14ac:dyDescent="0.25">
      <c r="A11" s="25">
        <v>7</v>
      </c>
      <c r="B11" s="27" t="s">
        <v>241</v>
      </c>
      <c r="C11" s="8" t="s">
        <v>246</v>
      </c>
      <c r="D11" s="9" t="s">
        <v>165</v>
      </c>
      <c r="E11" s="68">
        <v>60</v>
      </c>
      <c r="F11" s="67"/>
      <c r="G11" s="66">
        <f t="shared" si="0"/>
        <v>0</v>
      </c>
      <c r="H11" s="19"/>
      <c r="I11" s="29"/>
      <c r="J11" s="29"/>
      <c r="K11" s="29"/>
      <c r="L11" s="29"/>
      <c r="M11" s="24"/>
      <c r="N11" s="33"/>
      <c r="O11" s="55">
        <v>30</v>
      </c>
      <c r="P11" s="55">
        <v>20</v>
      </c>
      <c r="Q11" s="59">
        <v>10</v>
      </c>
    </row>
    <row r="12" spans="1:17" s="22" customFormat="1" ht="21" customHeight="1" x14ac:dyDescent="0.25">
      <c r="A12" s="63">
        <v>8</v>
      </c>
      <c r="B12" s="27" t="s">
        <v>419</v>
      </c>
      <c r="C12" s="24" t="s">
        <v>420</v>
      </c>
      <c r="D12" s="25" t="s">
        <v>165</v>
      </c>
      <c r="E12" s="68">
        <v>56</v>
      </c>
      <c r="F12" s="67"/>
      <c r="G12" s="66">
        <f t="shared" si="0"/>
        <v>0</v>
      </c>
      <c r="H12" s="19"/>
      <c r="I12" s="29"/>
      <c r="J12" s="29"/>
      <c r="K12" s="29"/>
      <c r="L12" s="29"/>
      <c r="M12" s="24"/>
      <c r="N12" s="33"/>
      <c r="O12" s="55">
        <v>30</v>
      </c>
      <c r="P12" s="55">
        <v>16</v>
      </c>
      <c r="Q12" s="59">
        <v>10</v>
      </c>
    </row>
    <row r="13" spans="1:17" ht="21" customHeight="1" x14ac:dyDescent="0.25">
      <c r="A13" s="63">
        <v>9</v>
      </c>
      <c r="B13" s="27" t="s">
        <v>239</v>
      </c>
      <c r="C13" s="27" t="s">
        <v>243</v>
      </c>
      <c r="D13" s="58" t="s">
        <v>7</v>
      </c>
      <c r="E13" s="68">
        <v>4</v>
      </c>
      <c r="F13" s="65"/>
      <c r="G13" s="66">
        <f t="shared" si="0"/>
        <v>0</v>
      </c>
      <c r="H13" s="18"/>
      <c r="I13" s="29"/>
      <c r="J13" s="29"/>
      <c r="K13" s="29"/>
      <c r="L13" s="29"/>
      <c r="M13" s="24"/>
      <c r="N13" s="33"/>
      <c r="O13" s="59">
        <v>2</v>
      </c>
      <c r="P13" s="59">
        <v>1</v>
      </c>
      <c r="Q13" s="59">
        <v>1</v>
      </c>
    </row>
    <row r="14" spans="1:17" ht="21" customHeight="1" x14ac:dyDescent="0.25">
      <c r="A14" s="25">
        <v>10</v>
      </c>
      <c r="B14" s="27" t="s">
        <v>240</v>
      </c>
      <c r="C14" s="27" t="s">
        <v>245</v>
      </c>
      <c r="D14" s="58" t="s">
        <v>7</v>
      </c>
      <c r="E14" s="68">
        <v>4</v>
      </c>
      <c r="F14" s="65"/>
      <c r="G14" s="66">
        <f t="shared" si="0"/>
        <v>0</v>
      </c>
      <c r="H14" s="18"/>
      <c r="I14" s="29"/>
      <c r="J14" s="29"/>
      <c r="K14" s="29"/>
      <c r="L14" s="29"/>
      <c r="M14" s="29"/>
      <c r="N14" s="33"/>
      <c r="O14" s="59">
        <v>2</v>
      </c>
      <c r="P14" s="59">
        <v>1</v>
      </c>
      <c r="Q14" s="59">
        <v>1</v>
      </c>
    </row>
    <row r="15" spans="1:17" ht="21" customHeight="1" x14ac:dyDescent="0.25">
      <c r="A15" s="63">
        <v>11</v>
      </c>
      <c r="B15" s="27" t="s">
        <v>242</v>
      </c>
      <c r="C15" s="27" t="s">
        <v>244</v>
      </c>
      <c r="D15" s="58" t="s">
        <v>7</v>
      </c>
      <c r="E15" s="68">
        <v>4</v>
      </c>
      <c r="F15" s="65"/>
      <c r="G15" s="66">
        <f t="shared" si="0"/>
        <v>0</v>
      </c>
      <c r="H15" s="18"/>
      <c r="I15" s="29"/>
      <c r="J15" s="29"/>
      <c r="K15" s="29"/>
      <c r="L15" s="29"/>
      <c r="M15" s="29"/>
      <c r="N15" s="33"/>
      <c r="O15" s="59">
        <v>2</v>
      </c>
      <c r="P15" s="59">
        <v>1</v>
      </c>
      <c r="Q15" s="59">
        <v>1</v>
      </c>
    </row>
    <row r="16" spans="1:17" ht="21" customHeight="1" x14ac:dyDescent="0.25">
      <c r="A16" s="63">
        <v>12</v>
      </c>
      <c r="B16" s="27" t="s">
        <v>248</v>
      </c>
      <c r="C16" s="27" t="s">
        <v>158</v>
      </c>
      <c r="D16" s="58" t="s">
        <v>7</v>
      </c>
      <c r="E16" s="68">
        <v>5.5</v>
      </c>
      <c r="F16" s="65"/>
      <c r="G16" s="66">
        <f t="shared" si="0"/>
        <v>0</v>
      </c>
      <c r="H16" s="18"/>
      <c r="I16" s="26"/>
      <c r="J16" s="26"/>
      <c r="K16" s="26"/>
      <c r="L16" s="26"/>
      <c r="M16" s="26"/>
      <c r="N16" s="33"/>
      <c r="O16" s="59">
        <v>2.5</v>
      </c>
      <c r="P16" s="59">
        <v>1.5</v>
      </c>
      <c r="Q16" s="59">
        <v>1.5</v>
      </c>
    </row>
    <row r="17" spans="1:17" ht="21" customHeight="1" x14ac:dyDescent="0.25">
      <c r="A17" s="25">
        <v>13</v>
      </c>
      <c r="B17" s="27" t="s">
        <v>190</v>
      </c>
      <c r="C17" s="27" t="s">
        <v>189</v>
      </c>
      <c r="D17" s="58" t="s">
        <v>8</v>
      </c>
      <c r="E17" s="68">
        <v>20</v>
      </c>
      <c r="F17" s="65"/>
      <c r="G17" s="66">
        <f t="shared" si="0"/>
        <v>0</v>
      </c>
      <c r="H17" s="18"/>
      <c r="I17" s="29"/>
      <c r="J17" s="29"/>
      <c r="K17" s="29"/>
      <c r="L17" s="29"/>
      <c r="M17" s="29"/>
      <c r="N17" s="33"/>
      <c r="O17" s="59">
        <v>10</v>
      </c>
      <c r="P17" s="59">
        <v>5</v>
      </c>
      <c r="Q17" s="59">
        <v>5</v>
      </c>
    </row>
    <row r="18" spans="1:17" ht="21" customHeight="1" x14ac:dyDescent="0.25">
      <c r="A18" s="63">
        <v>14</v>
      </c>
      <c r="B18" s="27" t="s">
        <v>192</v>
      </c>
      <c r="C18" s="27" t="s">
        <v>191</v>
      </c>
      <c r="D18" s="58" t="s">
        <v>8</v>
      </c>
      <c r="E18" s="68">
        <v>20</v>
      </c>
      <c r="F18" s="65"/>
      <c r="G18" s="66">
        <f t="shared" si="0"/>
        <v>0</v>
      </c>
      <c r="H18" s="18"/>
      <c r="I18" s="26"/>
      <c r="J18" s="26"/>
      <c r="K18" s="26"/>
      <c r="L18" s="26"/>
      <c r="M18" s="26"/>
      <c r="N18" s="33"/>
      <c r="O18" s="59">
        <v>10</v>
      </c>
      <c r="P18" s="59">
        <v>5</v>
      </c>
      <c r="Q18" s="59">
        <v>5</v>
      </c>
    </row>
    <row r="19" spans="1:17" ht="21" customHeight="1" x14ac:dyDescent="0.25">
      <c r="A19" s="63">
        <v>15</v>
      </c>
      <c r="B19" s="27" t="s">
        <v>87</v>
      </c>
      <c r="C19" s="27" t="s">
        <v>88</v>
      </c>
      <c r="D19" s="58" t="s">
        <v>13</v>
      </c>
      <c r="E19" s="68">
        <v>30</v>
      </c>
      <c r="F19" s="65"/>
      <c r="G19" s="66">
        <f t="shared" si="0"/>
        <v>0</v>
      </c>
      <c r="H19" s="18"/>
      <c r="I19" s="26"/>
      <c r="J19" s="26"/>
      <c r="K19" s="26"/>
      <c r="L19" s="26"/>
      <c r="M19" s="26"/>
      <c r="N19" s="33"/>
      <c r="O19" s="59">
        <v>20</v>
      </c>
      <c r="P19" s="59">
        <v>5</v>
      </c>
      <c r="Q19" s="59">
        <v>5</v>
      </c>
    </row>
    <row r="20" spans="1:17" ht="21" customHeight="1" x14ac:dyDescent="0.25">
      <c r="A20" s="25">
        <v>16</v>
      </c>
      <c r="B20" s="27" t="s">
        <v>51</v>
      </c>
      <c r="C20" s="27" t="s">
        <v>89</v>
      </c>
      <c r="D20" s="58" t="s">
        <v>165</v>
      </c>
      <c r="E20" s="68">
        <v>30</v>
      </c>
      <c r="F20" s="65"/>
      <c r="G20" s="66">
        <f t="shared" si="0"/>
        <v>0</v>
      </c>
      <c r="H20" s="18"/>
      <c r="I20" s="29"/>
      <c r="J20" s="29"/>
      <c r="K20" s="29"/>
      <c r="L20" s="29"/>
      <c r="M20" s="29"/>
      <c r="N20" s="33"/>
      <c r="O20" s="59">
        <v>20</v>
      </c>
      <c r="P20" s="59">
        <v>5</v>
      </c>
      <c r="Q20" s="59">
        <v>5</v>
      </c>
    </row>
    <row r="21" spans="1:17" ht="93" customHeight="1" x14ac:dyDescent="0.25">
      <c r="A21" s="63">
        <v>17</v>
      </c>
      <c r="B21" s="8" t="s">
        <v>9</v>
      </c>
      <c r="C21" s="8" t="s">
        <v>97</v>
      </c>
      <c r="D21" s="9" t="s">
        <v>165</v>
      </c>
      <c r="E21" s="68">
        <v>90</v>
      </c>
      <c r="F21" s="67"/>
      <c r="G21" s="66">
        <f t="shared" si="0"/>
        <v>0</v>
      </c>
      <c r="H21" s="19"/>
      <c r="I21" s="29"/>
      <c r="J21" s="29"/>
      <c r="K21" s="29"/>
      <c r="L21" s="29"/>
      <c r="M21" s="29"/>
      <c r="N21" s="33"/>
      <c r="O21" s="59">
        <v>50</v>
      </c>
      <c r="P21" s="59">
        <v>20</v>
      </c>
      <c r="Q21" s="59">
        <v>20</v>
      </c>
    </row>
    <row r="22" spans="1:17" ht="103.5" customHeight="1" x14ac:dyDescent="0.25">
      <c r="A22" s="63">
        <v>18</v>
      </c>
      <c r="B22" s="8" t="s">
        <v>52</v>
      </c>
      <c r="C22" s="8" t="s">
        <v>98</v>
      </c>
      <c r="D22" s="9" t="s">
        <v>165</v>
      </c>
      <c r="E22" s="68">
        <v>75</v>
      </c>
      <c r="F22" s="67"/>
      <c r="G22" s="66">
        <f t="shared" si="0"/>
        <v>0</v>
      </c>
      <c r="H22" s="19"/>
      <c r="I22" s="29"/>
      <c r="J22" s="29"/>
      <c r="K22" s="29"/>
      <c r="L22" s="29"/>
      <c r="M22" s="29"/>
      <c r="N22" s="33"/>
      <c r="O22" s="59">
        <v>40</v>
      </c>
      <c r="P22" s="59">
        <v>20</v>
      </c>
      <c r="Q22" s="59">
        <v>15</v>
      </c>
    </row>
    <row r="23" spans="1:17" ht="92.25" customHeight="1" x14ac:dyDescent="0.25">
      <c r="A23" s="25">
        <v>19</v>
      </c>
      <c r="B23" s="8" t="s">
        <v>200</v>
      </c>
      <c r="C23" s="8" t="s">
        <v>99</v>
      </c>
      <c r="D23" s="9" t="s">
        <v>165</v>
      </c>
      <c r="E23" s="68">
        <v>20</v>
      </c>
      <c r="F23" s="67"/>
      <c r="G23" s="66">
        <f t="shared" si="0"/>
        <v>0</v>
      </c>
      <c r="H23" s="19"/>
      <c r="I23" s="18"/>
      <c r="J23" s="18"/>
      <c r="K23" s="18"/>
      <c r="L23" s="18"/>
      <c r="M23" s="18"/>
      <c r="N23" s="18"/>
      <c r="O23" s="59">
        <v>10</v>
      </c>
      <c r="P23" s="59">
        <v>5</v>
      </c>
      <c r="Q23" s="59">
        <v>5</v>
      </c>
    </row>
    <row r="24" spans="1:17" ht="92.25" customHeight="1" x14ac:dyDescent="0.25">
      <c r="A24" s="63">
        <v>20</v>
      </c>
      <c r="B24" s="8" t="s">
        <v>306</v>
      </c>
      <c r="C24" s="8" t="s">
        <v>193</v>
      </c>
      <c r="D24" s="9" t="s">
        <v>165</v>
      </c>
      <c r="E24" s="68">
        <v>25</v>
      </c>
      <c r="F24" s="67"/>
      <c r="G24" s="66">
        <f t="shared" si="0"/>
        <v>0</v>
      </c>
      <c r="H24" s="19"/>
      <c r="I24" s="26"/>
      <c r="J24" s="26"/>
      <c r="K24" s="26"/>
      <c r="L24" s="26"/>
      <c r="M24" s="26"/>
      <c r="N24" s="33"/>
      <c r="O24" s="55">
        <v>15</v>
      </c>
      <c r="P24" s="55">
        <v>5</v>
      </c>
      <c r="Q24" s="55">
        <v>5</v>
      </c>
    </row>
    <row r="25" spans="1:17" ht="121.5" customHeight="1" x14ac:dyDescent="0.25">
      <c r="A25" s="63">
        <v>21</v>
      </c>
      <c r="B25" s="8" t="s">
        <v>10</v>
      </c>
      <c r="C25" s="8" t="s">
        <v>100</v>
      </c>
      <c r="D25" s="9" t="s">
        <v>165</v>
      </c>
      <c r="E25" s="68">
        <v>16</v>
      </c>
      <c r="F25" s="67"/>
      <c r="G25" s="66">
        <f t="shared" si="0"/>
        <v>0</v>
      </c>
      <c r="H25" s="19"/>
      <c r="I25" s="29"/>
      <c r="J25" s="29"/>
      <c r="K25" s="29"/>
      <c r="L25" s="29"/>
      <c r="M25" s="29"/>
      <c r="N25" s="33"/>
      <c r="O25" s="55">
        <v>10</v>
      </c>
      <c r="P25" s="55">
        <v>4</v>
      </c>
      <c r="Q25" s="55">
        <v>2</v>
      </c>
    </row>
    <row r="26" spans="1:17" ht="103.5" customHeight="1" x14ac:dyDescent="0.25">
      <c r="A26" s="25">
        <v>22</v>
      </c>
      <c r="B26" s="8" t="s">
        <v>53</v>
      </c>
      <c r="C26" s="8" t="s">
        <v>101</v>
      </c>
      <c r="D26" s="9" t="s">
        <v>165</v>
      </c>
      <c r="E26" s="68">
        <v>42</v>
      </c>
      <c r="F26" s="67"/>
      <c r="G26" s="66">
        <f t="shared" si="0"/>
        <v>0</v>
      </c>
      <c r="H26" s="19"/>
      <c r="I26" s="29"/>
      <c r="J26" s="29"/>
      <c r="K26" s="29"/>
      <c r="L26" s="29"/>
      <c r="M26" s="29"/>
      <c r="N26" s="33"/>
      <c r="O26" s="55">
        <v>25</v>
      </c>
      <c r="P26" s="55">
        <v>10</v>
      </c>
      <c r="Q26" s="55">
        <v>7</v>
      </c>
    </row>
    <row r="27" spans="1:17" ht="91.5" customHeight="1" x14ac:dyDescent="0.25">
      <c r="A27" s="63">
        <v>23</v>
      </c>
      <c r="B27" s="8" t="s">
        <v>54</v>
      </c>
      <c r="C27" s="8" t="s">
        <v>102</v>
      </c>
      <c r="D27" s="9" t="s">
        <v>165</v>
      </c>
      <c r="E27" s="68">
        <v>23</v>
      </c>
      <c r="F27" s="67"/>
      <c r="G27" s="66">
        <f t="shared" si="0"/>
        <v>0</v>
      </c>
      <c r="H27" s="19"/>
      <c r="I27" s="26"/>
      <c r="J27" s="26"/>
      <c r="K27" s="26"/>
      <c r="L27" s="26"/>
      <c r="M27" s="26"/>
      <c r="N27" s="33"/>
      <c r="O27" s="55">
        <v>10</v>
      </c>
      <c r="P27" s="55">
        <v>8</v>
      </c>
      <c r="Q27" s="55">
        <v>5</v>
      </c>
    </row>
    <row r="28" spans="1:17" ht="99.75" customHeight="1" x14ac:dyDescent="0.25">
      <c r="A28" s="63">
        <v>24</v>
      </c>
      <c r="B28" s="8" t="s">
        <v>55</v>
      </c>
      <c r="C28" s="8" t="s">
        <v>153</v>
      </c>
      <c r="D28" s="9" t="s">
        <v>165</v>
      </c>
      <c r="E28" s="68">
        <v>47</v>
      </c>
      <c r="F28" s="67"/>
      <c r="G28" s="66">
        <f t="shared" si="0"/>
        <v>0</v>
      </c>
      <c r="H28" s="19"/>
      <c r="I28" s="29"/>
      <c r="J28" s="29"/>
      <c r="K28" s="29"/>
      <c r="L28" s="29"/>
      <c r="M28" s="29"/>
      <c r="N28" s="33"/>
      <c r="O28" s="55">
        <v>25</v>
      </c>
      <c r="P28" s="55">
        <v>12</v>
      </c>
      <c r="Q28" s="55">
        <v>10</v>
      </c>
    </row>
    <row r="29" spans="1:17" ht="100.5" customHeight="1" x14ac:dyDescent="0.25">
      <c r="A29" s="25">
        <v>25</v>
      </c>
      <c r="B29" s="8" t="s">
        <v>56</v>
      </c>
      <c r="C29" s="8" t="s">
        <v>103</v>
      </c>
      <c r="D29" s="9" t="s">
        <v>165</v>
      </c>
      <c r="E29" s="68">
        <v>30</v>
      </c>
      <c r="F29" s="67"/>
      <c r="G29" s="66">
        <f t="shared" si="0"/>
        <v>0</v>
      </c>
      <c r="H29" s="19"/>
      <c r="I29" s="29"/>
      <c r="J29" s="29"/>
      <c r="K29" s="29"/>
      <c r="L29" s="29"/>
      <c r="M29" s="29"/>
      <c r="N29" s="33"/>
      <c r="O29" s="55">
        <v>15</v>
      </c>
      <c r="P29" s="55">
        <v>8</v>
      </c>
      <c r="Q29" s="55">
        <v>7</v>
      </c>
    </row>
    <row r="30" spans="1:17" ht="99.75" customHeight="1" x14ac:dyDescent="0.25">
      <c r="A30" s="63">
        <v>26</v>
      </c>
      <c r="B30" s="8" t="s">
        <v>104</v>
      </c>
      <c r="C30" s="8" t="s">
        <v>194</v>
      </c>
      <c r="D30" s="9" t="s">
        <v>165</v>
      </c>
      <c r="E30" s="68">
        <v>60</v>
      </c>
      <c r="F30" s="67"/>
      <c r="G30" s="66">
        <f t="shared" si="0"/>
        <v>0</v>
      </c>
      <c r="H30" s="19"/>
      <c r="I30" s="29"/>
      <c r="J30" s="29"/>
      <c r="K30" s="29"/>
      <c r="L30" s="29"/>
      <c r="M30" s="29"/>
      <c r="N30" s="33"/>
      <c r="O30" s="55">
        <v>25</v>
      </c>
      <c r="P30" s="55">
        <v>20</v>
      </c>
      <c r="Q30" s="55">
        <v>15</v>
      </c>
    </row>
    <row r="31" spans="1:17" ht="22.5" customHeight="1" x14ac:dyDescent="0.25">
      <c r="A31" s="63">
        <v>27</v>
      </c>
      <c r="B31" s="27" t="s">
        <v>57</v>
      </c>
      <c r="C31" s="27" t="s">
        <v>105</v>
      </c>
      <c r="D31" s="58" t="s">
        <v>6</v>
      </c>
      <c r="E31" s="69">
        <v>280</v>
      </c>
      <c r="F31" s="65"/>
      <c r="G31" s="66">
        <f t="shared" si="0"/>
        <v>0</v>
      </c>
      <c r="H31" s="18"/>
      <c r="I31" s="29"/>
      <c r="J31" s="29"/>
      <c r="K31" s="29"/>
      <c r="L31" s="29"/>
      <c r="M31" s="29"/>
      <c r="N31" s="33"/>
      <c r="O31" s="59">
        <v>160</v>
      </c>
      <c r="P31" s="59">
        <v>80</v>
      </c>
      <c r="Q31" s="59">
        <v>40</v>
      </c>
    </row>
    <row r="32" spans="1:17" ht="22.5" customHeight="1" x14ac:dyDescent="0.25">
      <c r="A32" s="25">
        <v>28</v>
      </c>
      <c r="B32" s="27" t="s">
        <v>142</v>
      </c>
      <c r="C32" s="27" t="s">
        <v>154</v>
      </c>
      <c r="D32" s="58" t="s">
        <v>165</v>
      </c>
      <c r="E32" s="69">
        <v>6000</v>
      </c>
      <c r="F32" s="65"/>
      <c r="G32" s="66">
        <f t="shared" si="0"/>
        <v>0</v>
      </c>
      <c r="H32" s="18"/>
      <c r="I32" s="29"/>
      <c r="J32" s="29"/>
      <c r="K32" s="29"/>
      <c r="L32" s="29"/>
      <c r="M32" s="29"/>
      <c r="N32" s="33"/>
      <c r="O32" s="59">
        <v>4000</v>
      </c>
      <c r="P32" s="59">
        <v>2000</v>
      </c>
      <c r="Q32" s="59">
        <v>0</v>
      </c>
    </row>
    <row r="33" spans="1:17" ht="22.5" customHeight="1" x14ac:dyDescent="0.25">
      <c r="A33" s="63">
        <v>29</v>
      </c>
      <c r="B33" s="24" t="s">
        <v>142</v>
      </c>
      <c r="C33" s="8" t="s">
        <v>155</v>
      </c>
      <c r="D33" s="9" t="s">
        <v>165</v>
      </c>
      <c r="E33" s="68">
        <v>3500</v>
      </c>
      <c r="F33" s="67"/>
      <c r="G33" s="66">
        <f t="shared" si="0"/>
        <v>0</v>
      </c>
      <c r="H33" s="19"/>
      <c r="I33" s="19"/>
      <c r="J33" s="19"/>
      <c r="K33" s="19"/>
      <c r="L33" s="19"/>
      <c r="M33" s="19"/>
      <c r="N33" s="19"/>
      <c r="O33" s="55">
        <v>2000</v>
      </c>
      <c r="P33" s="55">
        <v>1000</v>
      </c>
      <c r="Q33" s="55">
        <v>500</v>
      </c>
    </row>
    <row r="34" spans="1:17" ht="22.5" customHeight="1" x14ac:dyDescent="0.25">
      <c r="A34" s="63">
        <v>30</v>
      </c>
      <c r="B34" s="33" t="s">
        <v>287</v>
      </c>
      <c r="C34" s="8" t="s">
        <v>156</v>
      </c>
      <c r="D34" s="25" t="s">
        <v>165</v>
      </c>
      <c r="E34" s="68">
        <v>2400</v>
      </c>
      <c r="F34" s="67"/>
      <c r="G34" s="66">
        <f t="shared" si="0"/>
        <v>0</v>
      </c>
      <c r="H34" s="19"/>
      <c r="I34" s="29"/>
      <c r="J34" s="29"/>
      <c r="K34" s="29"/>
      <c r="L34" s="29"/>
      <c r="M34" s="24"/>
      <c r="N34" s="33"/>
      <c r="O34" s="55">
        <v>200</v>
      </c>
      <c r="P34" s="55">
        <v>200</v>
      </c>
      <c r="Q34" s="55">
        <v>2000</v>
      </c>
    </row>
    <row r="35" spans="1:17" ht="22.5" customHeight="1" x14ac:dyDescent="0.25">
      <c r="A35" s="25">
        <v>31</v>
      </c>
      <c r="B35" s="71" t="s">
        <v>288</v>
      </c>
      <c r="C35" s="27" t="s">
        <v>219</v>
      </c>
      <c r="D35" s="58" t="s">
        <v>165</v>
      </c>
      <c r="E35" s="69">
        <v>350</v>
      </c>
      <c r="F35" s="65"/>
      <c r="G35" s="66">
        <f t="shared" si="0"/>
        <v>0</v>
      </c>
      <c r="H35" s="18"/>
      <c r="I35" s="29"/>
      <c r="J35" s="29"/>
      <c r="K35" s="29"/>
      <c r="L35" s="29"/>
      <c r="M35" s="29"/>
      <c r="N35" s="33"/>
      <c r="O35" s="59">
        <v>250</v>
      </c>
      <c r="P35" s="59">
        <v>100</v>
      </c>
      <c r="Q35" s="59">
        <v>0</v>
      </c>
    </row>
    <row r="36" spans="1:17" ht="22.5" customHeight="1" x14ac:dyDescent="0.25">
      <c r="A36" s="63">
        <v>32</v>
      </c>
      <c r="B36" s="71" t="s">
        <v>289</v>
      </c>
      <c r="C36" s="27" t="s">
        <v>157</v>
      </c>
      <c r="D36" s="58" t="s">
        <v>165</v>
      </c>
      <c r="E36" s="69">
        <v>350</v>
      </c>
      <c r="F36" s="65"/>
      <c r="G36" s="66">
        <f t="shared" si="0"/>
        <v>0</v>
      </c>
      <c r="H36" s="18"/>
      <c r="I36" s="29"/>
      <c r="J36" s="29"/>
      <c r="K36" s="29"/>
      <c r="L36" s="29"/>
      <c r="M36" s="29"/>
      <c r="N36" s="33"/>
      <c r="O36" s="59">
        <v>250</v>
      </c>
      <c r="P36" s="59">
        <v>100</v>
      </c>
      <c r="Q36" s="59">
        <v>0</v>
      </c>
    </row>
    <row r="37" spans="1:17" ht="93" customHeight="1" x14ac:dyDescent="0.25">
      <c r="A37" s="63">
        <v>33</v>
      </c>
      <c r="B37" s="8" t="s">
        <v>249</v>
      </c>
      <c r="C37" s="8" t="s">
        <v>166</v>
      </c>
      <c r="D37" s="9" t="s">
        <v>165</v>
      </c>
      <c r="E37" s="68">
        <v>35</v>
      </c>
      <c r="F37" s="67"/>
      <c r="G37" s="66">
        <f t="shared" si="0"/>
        <v>0</v>
      </c>
      <c r="H37" s="19"/>
      <c r="I37" s="29"/>
      <c r="J37" s="29"/>
      <c r="K37" s="29"/>
      <c r="L37" s="29"/>
      <c r="M37" s="29"/>
      <c r="N37" s="33"/>
      <c r="O37" s="55">
        <v>20</v>
      </c>
      <c r="P37" s="55">
        <v>10</v>
      </c>
      <c r="Q37" s="55">
        <v>5</v>
      </c>
    </row>
    <row r="38" spans="1:17" ht="111.75" customHeight="1" x14ac:dyDescent="0.25">
      <c r="A38" s="25">
        <v>34</v>
      </c>
      <c r="B38" s="8" t="s">
        <v>58</v>
      </c>
      <c r="C38" s="8" t="s">
        <v>196</v>
      </c>
      <c r="D38" s="9" t="s">
        <v>165</v>
      </c>
      <c r="E38" s="68">
        <v>35</v>
      </c>
      <c r="F38" s="67"/>
      <c r="G38" s="66">
        <f t="shared" si="0"/>
        <v>0</v>
      </c>
      <c r="H38" s="19"/>
      <c r="I38" s="19"/>
      <c r="J38" s="19"/>
      <c r="K38" s="19"/>
      <c r="L38" s="19"/>
      <c r="M38" s="19"/>
      <c r="N38" s="19"/>
      <c r="O38" s="55">
        <v>20</v>
      </c>
      <c r="P38" s="55">
        <v>10</v>
      </c>
      <c r="Q38" s="55">
        <v>5</v>
      </c>
    </row>
    <row r="39" spans="1:17" ht="96.75" customHeight="1" x14ac:dyDescent="0.25">
      <c r="A39" s="63">
        <v>35</v>
      </c>
      <c r="B39" s="8" t="s">
        <v>18</v>
      </c>
      <c r="C39" s="8" t="s">
        <v>106</v>
      </c>
      <c r="D39" s="9" t="s">
        <v>165</v>
      </c>
      <c r="E39" s="68">
        <v>29</v>
      </c>
      <c r="F39" s="67"/>
      <c r="G39" s="66">
        <f t="shared" si="0"/>
        <v>0</v>
      </c>
      <c r="H39" s="19"/>
      <c r="I39" s="29"/>
      <c r="J39" s="29"/>
      <c r="K39" s="29"/>
      <c r="L39" s="29"/>
      <c r="M39" s="29"/>
      <c r="N39" s="33"/>
      <c r="O39" s="55">
        <v>20</v>
      </c>
      <c r="P39" s="55">
        <v>6</v>
      </c>
      <c r="Q39" s="55">
        <v>3</v>
      </c>
    </row>
    <row r="40" spans="1:17" ht="92.25" customHeight="1" x14ac:dyDescent="0.25">
      <c r="A40" s="63">
        <v>36</v>
      </c>
      <c r="B40" s="8" t="s">
        <v>19</v>
      </c>
      <c r="C40" s="8" t="s">
        <v>197</v>
      </c>
      <c r="D40" s="9" t="s">
        <v>165</v>
      </c>
      <c r="E40" s="68">
        <v>45</v>
      </c>
      <c r="F40" s="67"/>
      <c r="G40" s="66">
        <f t="shared" si="0"/>
        <v>0</v>
      </c>
      <c r="H40" s="19"/>
      <c r="I40" s="29"/>
      <c r="J40" s="29"/>
      <c r="K40" s="29"/>
      <c r="L40" s="29"/>
      <c r="M40" s="29"/>
      <c r="N40" s="33"/>
      <c r="O40" s="55">
        <v>25</v>
      </c>
      <c r="P40" s="55">
        <v>15</v>
      </c>
      <c r="Q40" s="55">
        <v>5</v>
      </c>
    </row>
    <row r="41" spans="1:17" ht="96.75" customHeight="1" x14ac:dyDescent="0.25">
      <c r="A41" s="25">
        <v>37</v>
      </c>
      <c r="B41" s="8" t="s">
        <v>20</v>
      </c>
      <c r="C41" s="8" t="s">
        <v>107</v>
      </c>
      <c r="D41" s="9" t="s">
        <v>165</v>
      </c>
      <c r="E41" s="68">
        <v>87</v>
      </c>
      <c r="F41" s="67"/>
      <c r="G41" s="66">
        <f t="shared" si="0"/>
        <v>0</v>
      </c>
      <c r="H41" s="19"/>
      <c r="I41" s="33"/>
      <c r="J41" s="33"/>
      <c r="K41" s="33"/>
      <c r="L41" s="33"/>
      <c r="M41" s="33"/>
      <c r="N41" s="33"/>
      <c r="O41" s="55">
        <v>50</v>
      </c>
      <c r="P41" s="55">
        <v>30</v>
      </c>
      <c r="Q41" s="55">
        <v>7</v>
      </c>
    </row>
    <row r="42" spans="1:17" ht="108.75" customHeight="1" x14ac:dyDescent="0.25">
      <c r="A42" s="63">
        <v>38</v>
      </c>
      <c r="B42" s="27" t="s">
        <v>21</v>
      </c>
      <c r="C42" s="27" t="s">
        <v>96</v>
      </c>
      <c r="D42" s="58" t="s">
        <v>165</v>
      </c>
      <c r="E42" s="69">
        <v>40</v>
      </c>
      <c r="F42" s="65"/>
      <c r="G42" s="66">
        <f t="shared" si="0"/>
        <v>0</v>
      </c>
      <c r="H42" s="18"/>
      <c r="I42" s="33"/>
      <c r="J42" s="33"/>
      <c r="K42" s="33"/>
      <c r="L42" s="33"/>
      <c r="M42" s="33"/>
      <c r="N42" s="33"/>
      <c r="O42" s="59">
        <v>25</v>
      </c>
      <c r="P42" s="59">
        <v>10</v>
      </c>
      <c r="Q42" s="59">
        <v>5</v>
      </c>
    </row>
    <row r="43" spans="1:17" ht="105" customHeight="1" x14ac:dyDescent="0.25">
      <c r="A43" s="63">
        <v>39</v>
      </c>
      <c r="B43" s="8" t="s">
        <v>36</v>
      </c>
      <c r="C43" s="8" t="s">
        <v>108</v>
      </c>
      <c r="D43" s="9" t="s">
        <v>165</v>
      </c>
      <c r="E43" s="68">
        <v>115</v>
      </c>
      <c r="F43" s="67"/>
      <c r="G43" s="66">
        <f t="shared" si="0"/>
        <v>0</v>
      </c>
      <c r="H43" s="19"/>
      <c r="I43" s="33"/>
      <c r="J43" s="33"/>
      <c r="K43" s="33"/>
      <c r="L43" s="33"/>
      <c r="M43" s="33"/>
      <c r="N43" s="33"/>
      <c r="O43" s="55">
        <v>60</v>
      </c>
      <c r="P43" s="55">
        <v>40</v>
      </c>
      <c r="Q43" s="55">
        <v>15</v>
      </c>
    </row>
    <row r="44" spans="1:17" ht="102.75" customHeight="1" x14ac:dyDescent="0.25">
      <c r="A44" s="25">
        <v>40</v>
      </c>
      <c r="B44" s="8" t="s">
        <v>22</v>
      </c>
      <c r="C44" s="8" t="s">
        <v>109</v>
      </c>
      <c r="D44" s="9" t="s">
        <v>165</v>
      </c>
      <c r="E44" s="68">
        <v>39</v>
      </c>
      <c r="F44" s="67"/>
      <c r="G44" s="66">
        <f t="shared" si="0"/>
        <v>0</v>
      </c>
      <c r="H44" s="19"/>
      <c r="I44" s="33"/>
      <c r="J44" s="33"/>
      <c r="K44" s="33"/>
      <c r="L44" s="33"/>
      <c r="M44" s="33"/>
      <c r="N44" s="33"/>
      <c r="O44" s="55">
        <v>25</v>
      </c>
      <c r="P44" s="55">
        <v>10</v>
      </c>
      <c r="Q44" s="55">
        <v>4</v>
      </c>
    </row>
    <row r="45" spans="1:17" ht="116.25" customHeight="1" x14ac:dyDescent="0.25">
      <c r="A45" s="63">
        <v>41</v>
      </c>
      <c r="B45" s="8" t="s">
        <v>23</v>
      </c>
      <c r="C45" s="8" t="s">
        <v>110</v>
      </c>
      <c r="D45" s="9" t="s">
        <v>165</v>
      </c>
      <c r="E45" s="68">
        <v>39</v>
      </c>
      <c r="F45" s="67"/>
      <c r="G45" s="66">
        <f t="shared" si="0"/>
        <v>0</v>
      </c>
      <c r="H45" s="19"/>
      <c r="I45" s="33"/>
      <c r="J45" s="33"/>
      <c r="K45" s="33"/>
      <c r="L45" s="33"/>
      <c r="M45" s="33"/>
      <c r="N45" s="33"/>
      <c r="O45" s="55">
        <v>25</v>
      </c>
      <c r="P45" s="55">
        <v>10</v>
      </c>
      <c r="Q45" s="55">
        <v>4</v>
      </c>
    </row>
    <row r="46" spans="1:17" ht="107.25" customHeight="1" x14ac:dyDescent="0.25">
      <c r="A46" s="63">
        <v>42</v>
      </c>
      <c r="B46" s="8" t="s">
        <v>24</v>
      </c>
      <c r="C46" s="8" t="s">
        <v>111</v>
      </c>
      <c r="D46" s="25" t="s">
        <v>165</v>
      </c>
      <c r="E46" s="68">
        <v>47</v>
      </c>
      <c r="F46" s="67"/>
      <c r="G46" s="66">
        <f t="shared" si="0"/>
        <v>0</v>
      </c>
      <c r="H46" s="19"/>
      <c r="I46" s="33"/>
      <c r="J46" s="33"/>
      <c r="K46" s="33"/>
      <c r="L46" s="33"/>
      <c r="M46" s="33"/>
      <c r="N46" s="33"/>
      <c r="O46" s="55">
        <v>25</v>
      </c>
      <c r="P46" s="55">
        <v>15</v>
      </c>
      <c r="Q46" s="55">
        <v>7</v>
      </c>
    </row>
    <row r="47" spans="1:17" ht="108.75" customHeight="1" x14ac:dyDescent="0.25">
      <c r="A47" s="25">
        <v>43</v>
      </c>
      <c r="B47" s="8" t="s">
        <v>25</v>
      </c>
      <c r="C47" s="8" t="s">
        <v>112</v>
      </c>
      <c r="D47" s="25" t="s">
        <v>165</v>
      </c>
      <c r="E47" s="68">
        <v>47</v>
      </c>
      <c r="F47" s="67"/>
      <c r="G47" s="66">
        <f t="shared" si="0"/>
        <v>0</v>
      </c>
      <c r="H47" s="19"/>
      <c r="I47" s="33"/>
      <c r="J47" s="33"/>
      <c r="K47" s="33"/>
      <c r="L47" s="33"/>
      <c r="M47" s="33"/>
      <c r="N47" s="33"/>
      <c r="O47" s="55">
        <v>25</v>
      </c>
      <c r="P47" s="55">
        <v>15</v>
      </c>
      <c r="Q47" s="55">
        <v>7</v>
      </c>
    </row>
    <row r="48" spans="1:17" ht="101.25" customHeight="1" x14ac:dyDescent="0.25">
      <c r="A48" s="63">
        <v>44</v>
      </c>
      <c r="B48" s="8" t="s">
        <v>26</v>
      </c>
      <c r="C48" s="8" t="s">
        <v>113</v>
      </c>
      <c r="D48" s="25" t="s">
        <v>165</v>
      </c>
      <c r="E48" s="68">
        <v>40</v>
      </c>
      <c r="F48" s="67"/>
      <c r="G48" s="66">
        <f t="shared" si="0"/>
        <v>0</v>
      </c>
      <c r="H48" s="19"/>
      <c r="I48" s="33"/>
      <c r="J48" s="33"/>
      <c r="K48" s="33"/>
      <c r="L48" s="33"/>
      <c r="M48" s="33"/>
      <c r="N48" s="33"/>
      <c r="O48" s="55">
        <v>25</v>
      </c>
      <c r="P48" s="55">
        <v>10</v>
      </c>
      <c r="Q48" s="55">
        <v>5</v>
      </c>
    </row>
    <row r="49" spans="1:17" ht="69.75" customHeight="1" x14ac:dyDescent="0.25">
      <c r="A49" s="63">
        <v>45</v>
      </c>
      <c r="B49" s="8" t="s">
        <v>27</v>
      </c>
      <c r="C49" s="8" t="s">
        <v>114</v>
      </c>
      <c r="D49" s="25" t="s">
        <v>165</v>
      </c>
      <c r="E49" s="68">
        <v>40</v>
      </c>
      <c r="F49" s="67"/>
      <c r="G49" s="66">
        <f t="shared" si="0"/>
        <v>0</v>
      </c>
      <c r="H49" s="19"/>
      <c r="I49" s="33"/>
      <c r="J49" s="33"/>
      <c r="K49" s="33"/>
      <c r="L49" s="33"/>
      <c r="M49" s="33"/>
      <c r="N49" s="33"/>
      <c r="O49" s="55">
        <v>25</v>
      </c>
      <c r="P49" s="55">
        <v>10</v>
      </c>
      <c r="Q49" s="55">
        <v>5</v>
      </c>
    </row>
    <row r="50" spans="1:17" ht="110.25" customHeight="1" x14ac:dyDescent="0.25">
      <c r="A50" s="25">
        <v>46</v>
      </c>
      <c r="B50" s="8" t="s">
        <v>35</v>
      </c>
      <c r="C50" s="8" t="s">
        <v>115</v>
      </c>
      <c r="D50" s="25" t="s">
        <v>165</v>
      </c>
      <c r="E50" s="68">
        <v>3</v>
      </c>
      <c r="F50" s="67"/>
      <c r="G50" s="66">
        <f t="shared" si="0"/>
        <v>0</v>
      </c>
      <c r="H50" s="20"/>
      <c r="I50" s="33"/>
      <c r="J50" s="33"/>
      <c r="K50" s="33"/>
      <c r="L50" s="33"/>
      <c r="M50" s="33"/>
      <c r="N50" s="33"/>
      <c r="O50" s="90">
        <v>1</v>
      </c>
      <c r="P50" s="90">
        <v>1</v>
      </c>
      <c r="Q50" s="90">
        <v>1</v>
      </c>
    </row>
    <row r="51" spans="1:17" s="4" customFormat="1" ht="24.75" customHeight="1" x14ac:dyDescent="0.25">
      <c r="A51" s="63">
        <v>47</v>
      </c>
      <c r="B51" s="8" t="s">
        <v>117</v>
      </c>
      <c r="C51" s="8" t="s">
        <v>118</v>
      </c>
      <c r="D51" s="25" t="s">
        <v>165</v>
      </c>
      <c r="E51" s="68">
        <v>20</v>
      </c>
      <c r="F51" s="67"/>
      <c r="G51" s="66">
        <f t="shared" si="0"/>
        <v>0</v>
      </c>
      <c r="H51" s="20"/>
      <c r="I51" s="33"/>
      <c r="J51" s="33"/>
      <c r="K51" s="33"/>
      <c r="L51" s="33"/>
      <c r="M51" s="33"/>
      <c r="N51" s="33"/>
      <c r="O51" s="90">
        <v>10</v>
      </c>
      <c r="P51" s="90">
        <v>5</v>
      </c>
      <c r="Q51" s="90">
        <v>5</v>
      </c>
    </row>
    <row r="52" spans="1:17" ht="130.5" customHeight="1" x14ac:dyDescent="0.25">
      <c r="A52" s="63">
        <v>48</v>
      </c>
      <c r="B52" s="8" t="s">
        <v>34</v>
      </c>
      <c r="C52" s="8" t="s">
        <v>116</v>
      </c>
      <c r="D52" s="25" t="s">
        <v>165</v>
      </c>
      <c r="E52" s="68">
        <v>5</v>
      </c>
      <c r="F52" s="67"/>
      <c r="G52" s="66">
        <f t="shared" si="0"/>
        <v>0</v>
      </c>
      <c r="H52" s="18"/>
      <c r="I52" s="33"/>
      <c r="J52" s="33"/>
      <c r="K52" s="33"/>
      <c r="L52" s="33"/>
      <c r="M52" s="33"/>
      <c r="N52" s="33"/>
      <c r="O52" s="59">
        <v>3</v>
      </c>
      <c r="P52" s="59">
        <v>1</v>
      </c>
      <c r="Q52" s="59">
        <v>1</v>
      </c>
    </row>
    <row r="53" spans="1:17" s="4" customFormat="1" ht="18.75" x14ac:dyDescent="0.25">
      <c r="A53" s="25">
        <v>49</v>
      </c>
      <c r="B53" s="8" t="s">
        <v>119</v>
      </c>
      <c r="C53" s="8" t="s">
        <v>120</v>
      </c>
      <c r="D53" s="25" t="s">
        <v>33</v>
      </c>
      <c r="E53" s="68">
        <v>6</v>
      </c>
      <c r="F53" s="67"/>
      <c r="G53" s="66">
        <f t="shared" si="0"/>
        <v>0</v>
      </c>
      <c r="H53" s="18"/>
      <c r="I53" s="33"/>
      <c r="J53" s="33"/>
      <c r="K53" s="33"/>
      <c r="L53" s="33"/>
      <c r="M53" s="33"/>
      <c r="N53" s="33"/>
      <c r="O53" s="59">
        <v>4</v>
      </c>
      <c r="P53" s="59">
        <v>1</v>
      </c>
      <c r="Q53" s="59">
        <v>1</v>
      </c>
    </row>
    <row r="54" spans="1:17" ht="103.5" customHeight="1" x14ac:dyDescent="0.25">
      <c r="A54" s="63">
        <v>50</v>
      </c>
      <c r="B54" s="8" t="s">
        <v>28</v>
      </c>
      <c r="C54" s="8" t="s">
        <v>121</v>
      </c>
      <c r="D54" s="25" t="s">
        <v>165</v>
      </c>
      <c r="E54" s="68">
        <v>45</v>
      </c>
      <c r="F54" s="67"/>
      <c r="G54" s="66">
        <f t="shared" si="0"/>
        <v>0</v>
      </c>
      <c r="H54" s="19"/>
      <c r="I54" s="33"/>
      <c r="J54" s="33"/>
      <c r="K54" s="33"/>
      <c r="L54" s="33"/>
      <c r="M54" s="33"/>
      <c r="N54" s="33"/>
      <c r="O54" s="55">
        <v>30</v>
      </c>
      <c r="P54" s="55">
        <v>10</v>
      </c>
      <c r="Q54" s="55">
        <v>5</v>
      </c>
    </row>
    <row r="55" spans="1:17" ht="140.25" customHeight="1" x14ac:dyDescent="0.25">
      <c r="A55" s="63">
        <v>51</v>
      </c>
      <c r="B55" s="8" t="s">
        <v>29</v>
      </c>
      <c r="C55" s="8" t="s">
        <v>122</v>
      </c>
      <c r="D55" s="25" t="s">
        <v>165</v>
      </c>
      <c r="E55" s="68">
        <v>60</v>
      </c>
      <c r="F55" s="67"/>
      <c r="G55" s="66">
        <f t="shared" si="0"/>
        <v>0</v>
      </c>
      <c r="H55" s="19"/>
      <c r="I55" s="33"/>
      <c r="J55" s="33"/>
      <c r="K55" s="33"/>
      <c r="L55" s="33"/>
      <c r="M55" s="33"/>
      <c r="N55" s="33"/>
      <c r="O55" s="55">
        <v>30</v>
      </c>
      <c r="P55" s="55">
        <v>20</v>
      </c>
      <c r="Q55" s="55">
        <v>10</v>
      </c>
    </row>
    <row r="56" spans="1:17" ht="111.75" customHeight="1" x14ac:dyDescent="0.25">
      <c r="A56" s="25">
        <v>52</v>
      </c>
      <c r="B56" s="27" t="s">
        <v>30</v>
      </c>
      <c r="C56" s="27" t="s">
        <v>123</v>
      </c>
      <c r="D56" s="58" t="s">
        <v>165</v>
      </c>
      <c r="E56" s="69">
        <v>10</v>
      </c>
      <c r="F56" s="65"/>
      <c r="G56" s="66">
        <f t="shared" si="0"/>
        <v>0</v>
      </c>
      <c r="H56" s="18"/>
      <c r="I56" s="33"/>
      <c r="J56" s="33"/>
      <c r="K56" s="33"/>
      <c r="L56" s="33"/>
      <c r="M56" s="33"/>
      <c r="N56" s="33"/>
      <c r="O56" s="59">
        <v>5</v>
      </c>
      <c r="P56" s="59">
        <v>3</v>
      </c>
      <c r="Q56" s="59">
        <v>2</v>
      </c>
    </row>
    <row r="57" spans="1:17" ht="113.25" customHeight="1" x14ac:dyDescent="0.25">
      <c r="A57" s="63">
        <v>53</v>
      </c>
      <c r="B57" s="27" t="s">
        <v>31</v>
      </c>
      <c r="C57" s="27" t="s">
        <v>198</v>
      </c>
      <c r="D57" s="58" t="s">
        <v>165</v>
      </c>
      <c r="E57" s="69">
        <v>35</v>
      </c>
      <c r="F57" s="65"/>
      <c r="G57" s="66">
        <f t="shared" si="0"/>
        <v>0</v>
      </c>
      <c r="H57" s="18"/>
      <c r="I57" s="33"/>
      <c r="J57" s="33"/>
      <c r="K57" s="33"/>
      <c r="L57" s="33"/>
      <c r="M57" s="33"/>
      <c r="N57" s="33"/>
      <c r="O57" s="59">
        <v>20</v>
      </c>
      <c r="P57" s="59">
        <v>10</v>
      </c>
      <c r="Q57" s="59">
        <v>5</v>
      </c>
    </row>
    <row r="58" spans="1:17" ht="120.95" customHeight="1" x14ac:dyDescent="0.25">
      <c r="A58" s="63">
        <v>54</v>
      </c>
      <c r="B58" s="27" t="s">
        <v>42</v>
      </c>
      <c r="C58" s="27" t="s">
        <v>75</v>
      </c>
      <c r="D58" s="58" t="s">
        <v>165</v>
      </c>
      <c r="E58" s="69">
        <v>1</v>
      </c>
      <c r="F58" s="65"/>
      <c r="G58" s="66">
        <f t="shared" si="0"/>
        <v>0</v>
      </c>
      <c r="H58" s="18"/>
      <c r="I58" s="33"/>
      <c r="J58" s="33"/>
      <c r="K58" s="33"/>
      <c r="L58" s="33"/>
      <c r="M58" s="33"/>
      <c r="N58" s="33"/>
      <c r="O58" s="59">
        <v>1</v>
      </c>
      <c r="P58" s="59">
        <v>0</v>
      </c>
      <c r="Q58" s="59">
        <v>0</v>
      </c>
    </row>
    <row r="59" spans="1:17" ht="18.75" customHeight="1" x14ac:dyDescent="0.25">
      <c r="A59" s="25">
        <v>55</v>
      </c>
      <c r="B59" s="8" t="s">
        <v>32</v>
      </c>
      <c r="C59" s="8" t="s">
        <v>124</v>
      </c>
      <c r="D59" s="25" t="s">
        <v>165</v>
      </c>
      <c r="E59" s="68">
        <v>4</v>
      </c>
      <c r="F59" s="67"/>
      <c r="G59" s="66">
        <f t="shared" si="0"/>
        <v>0</v>
      </c>
      <c r="H59" s="19"/>
      <c r="I59" s="33"/>
      <c r="J59" s="33"/>
      <c r="K59" s="33"/>
      <c r="L59" s="33"/>
      <c r="M59" s="33"/>
      <c r="N59" s="33"/>
      <c r="O59" s="55">
        <v>2</v>
      </c>
      <c r="P59" s="55">
        <v>1</v>
      </c>
      <c r="Q59" s="55">
        <v>1</v>
      </c>
    </row>
    <row r="60" spans="1:17" ht="18.600000000000001" customHeight="1" x14ac:dyDescent="0.25">
      <c r="A60" s="63">
        <v>56</v>
      </c>
      <c r="B60" s="8" t="s">
        <v>143</v>
      </c>
      <c r="C60" s="8" t="s">
        <v>144</v>
      </c>
      <c r="D60" s="25" t="s">
        <v>165</v>
      </c>
      <c r="E60" s="68">
        <v>16</v>
      </c>
      <c r="F60" s="67"/>
      <c r="G60" s="66">
        <f t="shared" si="0"/>
        <v>0</v>
      </c>
      <c r="H60" s="19"/>
      <c r="I60" s="33"/>
      <c r="J60" s="33"/>
      <c r="K60" s="33"/>
      <c r="L60" s="33"/>
      <c r="M60" s="33"/>
      <c r="N60" s="33"/>
      <c r="O60" s="55">
        <v>10</v>
      </c>
      <c r="P60" s="55">
        <v>4</v>
      </c>
      <c r="Q60" s="55">
        <v>2</v>
      </c>
    </row>
    <row r="61" spans="1:17" ht="18.75" customHeight="1" x14ac:dyDescent="0.25">
      <c r="A61" s="63">
        <v>57</v>
      </c>
      <c r="B61" s="8" t="s">
        <v>147</v>
      </c>
      <c r="C61" s="8" t="s">
        <v>148</v>
      </c>
      <c r="D61" s="25" t="s">
        <v>165</v>
      </c>
      <c r="E61" s="68">
        <v>3</v>
      </c>
      <c r="F61" s="67"/>
      <c r="G61" s="66">
        <f t="shared" si="0"/>
        <v>0</v>
      </c>
      <c r="H61" s="19"/>
      <c r="I61" s="33"/>
      <c r="J61" s="33"/>
      <c r="K61" s="33"/>
      <c r="L61" s="33"/>
      <c r="M61" s="33"/>
      <c r="N61" s="33"/>
      <c r="O61" s="55">
        <v>1</v>
      </c>
      <c r="P61" s="55">
        <v>1</v>
      </c>
      <c r="Q61" s="55">
        <v>1</v>
      </c>
    </row>
    <row r="62" spans="1:17" ht="18.75" customHeight="1" x14ac:dyDescent="0.25">
      <c r="A62" s="25">
        <v>58</v>
      </c>
      <c r="B62" s="8" t="s">
        <v>149</v>
      </c>
      <c r="C62" s="8" t="s">
        <v>150</v>
      </c>
      <c r="D62" s="25" t="s">
        <v>165</v>
      </c>
      <c r="E62" s="68">
        <v>3</v>
      </c>
      <c r="F62" s="67"/>
      <c r="G62" s="66">
        <f t="shared" si="0"/>
        <v>0</v>
      </c>
      <c r="H62" s="19"/>
      <c r="I62" s="33"/>
      <c r="J62" s="33"/>
      <c r="K62" s="33"/>
      <c r="L62" s="33"/>
      <c r="M62" s="33"/>
      <c r="N62" s="33"/>
      <c r="O62" s="55">
        <v>1</v>
      </c>
      <c r="P62" s="55">
        <v>1</v>
      </c>
      <c r="Q62" s="55">
        <v>1</v>
      </c>
    </row>
    <row r="63" spans="1:17" ht="18.75" customHeight="1" x14ac:dyDescent="0.25">
      <c r="A63" s="63">
        <v>59</v>
      </c>
      <c r="B63" s="8" t="s">
        <v>151</v>
      </c>
      <c r="C63" s="8" t="s">
        <v>152</v>
      </c>
      <c r="D63" s="25" t="s">
        <v>165</v>
      </c>
      <c r="E63" s="68">
        <v>50</v>
      </c>
      <c r="F63" s="67"/>
      <c r="G63" s="66">
        <f t="shared" si="0"/>
        <v>0</v>
      </c>
      <c r="H63" s="19"/>
      <c r="I63" s="33"/>
      <c r="J63" s="33"/>
      <c r="K63" s="33"/>
      <c r="L63" s="33"/>
      <c r="M63" s="33"/>
      <c r="N63" s="33"/>
      <c r="O63" s="55">
        <v>30</v>
      </c>
      <c r="P63" s="55">
        <v>15</v>
      </c>
      <c r="Q63" s="55">
        <v>5</v>
      </c>
    </row>
    <row r="64" spans="1:17" ht="78" customHeight="1" x14ac:dyDescent="0.25">
      <c r="A64" s="63">
        <v>60</v>
      </c>
      <c r="B64" s="27" t="s">
        <v>250</v>
      </c>
      <c r="C64" s="27" t="s">
        <v>164</v>
      </c>
      <c r="D64" s="58" t="s">
        <v>165</v>
      </c>
      <c r="E64" s="69">
        <v>70</v>
      </c>
      <c r="F64" s="65"/>
      <c r="G64" s="66">
        <f t="shared" si="0"/>
        <v>0</v>
      </c>
      <c r="H64" s="20" t="s">
        <v>251</v>
      </c>
      <c r="I64" s="33"/>
      <c r="J64" s="33"/>
      <c r="K64" s="33"/>
      <c r="L64" s="33"/>
      <c r="M64" s="33"/>
      <c r="N64" s="33"/>
      <c r="O64" s="90">
        <v>50</v>
      </c>
      <c r="P64" s="90">
        <v>10</v>
      </c>
      <c r="Q64" s="90">
        <v>10</v>
      </c>
    </row>
    <row r="65" spans="1:17" ht="18.75" customHeight="1" x14ac:dyDescent="0.25">
      <c r="A65" s="25">
        <v>61</v>
      </c>
      <c r="B65" s="8" t="s">
        <v>252</v>
      </c>
      <c r="C65" s="8" t="s">
        <v>167</v>
      </c>
      <c r="D65" s="25" t="s">
        <v>165</v>
      </c>
      <c r="E65" s="68">
        <v>6</v>
      </c>
      <c r="F65" s="67"/>
      <c r="G65" s="66">
        <f t="shared" si="0"/>
        <v>0</v>
      </c>
      <c r="H65" s="19"/>
      <c r="I65" s="33"/>
      <c r="J65" s="33"/>
      <c r="K65" s="33"/>
      <c r="L65" s="33"/>
      <c r="M65" s="33"/>
      <c r="N65" s="33"/>
      <c r="O65" s="55">
        <v>3</v>
      </c>
      <c r="P65" s="55">
        <v>2</v>
      </c>
      <c r="Q65" s="55">
        <v>1</v>
      </c>
    </row>
    <row r="66" spans="1:17" ht="18.75" customHeight="1" x14ac:dyDescent="0.25">
      <c r="A66" s="63">
        <v>62</v>
      </c>
      <c r="B66" s="24" t="s">
        <v>290</v>
      </c>
      <c r="C66" s="8" t="s">
        <v>159</v>
      </c>
      <c r="D66" s="25" t="s">
        <v>165</v>
      </c>
      <c r="E66" s="68">
        <v>3</v>
      </c>
      <c r="F66" s="67"/>
      <c r="G66" s="66">
        <f t="shared" si="0"/>
        <v>0</v>
      </c>
      <c r="H66" s="19"/>
      <c r="I66" s="33"/>
      <c r="J66" s="33"/>
      <c r="K66" s="33"/>
      <c r="L66" s="33"/>
      <c r="M66" s="33"/>
      <c r="N66" s="33"/>
      <c r="O66" s="55">
        <v>1</v>
      </c>
      <c r="P66" s="55">
        <v>1</v>
      </c>
      <c r="Q66" s="55">
        <v>1</v>
      </c>
    </row>
    <row r="67" spans="1:17" s="22" customFormat="1" ht="18.75" customHeight="1" x14ac:dyDescent="0.25">
      <c r="A67" s="63">
        <v>63</v>
      </c>
      <c r="B67" s="24" t="s">
        <v>380</v>
      </c>
      <c r="C67" s="24" t="s">
        <v>381</v>
      </c>
      <c r="D67" s="25" t="s">
        <v>165</v>
      </c>
      <c r="E67" s="68">
        <v>3</v>
      </c>
      <c r="F67" s="67"/>
      <c r="G67" s="66">
        <f t="shared" si="0"/>
        <v>0</v>
      </c>
      <c r="H67" s="19"/>
      <c r="I67" s="33"/>
      <c r="J67" s="33"/>
      <c r="K67" s="33"/>
      <c r="L67" s="33"/>
      <c r="M67" s="33"/>
      <c r="N67" s="33"/>
      <c r="O67" s="55">
        <v>1</v>
      </c>
      <c r="P67" s="55">
        <v>1</v>
      </c>
      <c r="Q67" s="55">
        <v>1</v>
      </c>
    </row>
    <row r="68" spans="1:17" ht="18.75" customHeight="1" x14ac:dyDescent="0.25">
      <c r="A68" s="25">
        <v>64</v>
      </c>
      <c r="B68" s="8" t="s">
        <v>253</v>
      </c>
      <c r="C68" s="8" t="s">
        <v>199</v>
      </c>
      <c r="D68" s="25" t="s">
        <v>165</v>
      </c>
      <c r="E68" s="68">
        <v>8</v>
      </c>
      <c r="F68" s="67"/>
      <c r="G68" s="66">
        <f t="shared" si="0"/>
        <v>0</v>
      </c>
      <c r="H68" s="19"/>
      <c r="I68" s="33"/>
      <c r="J68" s="33"/>
      <c r="K68" s="33"/>
      <c r="L68" s="33"/>
      <c r="M68" s="33"/>
      <c r="N68" s="33"/>
      <c r="O68" s="55">
        <v>5</v>
      </c>
      <c r="P68" s="55">
        <v>2</v>
      </c>
      <c r="Q68" s="55">
        <v>1</v>
      </c>
    </row>
    <row r="69" spans="1:17" ht="18.600000000000001" customHeight="1" x14ac:dyDescent="0.25">
      <c r="A69" s="63">
        <v>65</v>
      </c>
      <c r="B69" s="8" t="s">
        <v>291</v>
      </c>
      <c r="C69" s="8" t="s">
        <v>160</v>
      </c>
      <c r="D69" s="25" t="s">
        <v>165</v>
      </c>
      <c r="E69" s="68">
        <v>1</v>
      </c>
      <c r="F69" s="67"/>
      <c r="G69" s="66">
        <f t="shared" si="0"/>
        <v>0</v>
      </c>
      <c r="H69" s="19"/>
      <c r="I69" s="33"/>
      <c r="J69" s="33"/>
      <c r="K69" s="33"/>
      <c r="L69" s="33"/>
      <c r="M69" s="33"/>
      <c r="N69" s="33"/>
      <c r="O69" s="55">
        <v>1</v>
      </c>
      <c r="P69" s="55">
        <v>0</v>
      </c>
      <c r="Q69" s="55">
        <v>0</v>
      </c>
    </row>
    <row r="70" spans="1:17" ht="18.600000000000001" customHeight="1" x14ac:dyDescent="0.25">
      <c r="A70" s="63">
        <v>66</v>
      </c>
      <c r="B70" s="8" t="s">
        <v>255</v>
      </c>
      <c r="C70" s="8" t="s">
        <v>162</v>
      </c>
      <c r="D70" s="25" t="s">
        <v>165</v>
      </c>
      <c r="E70" s="68">
        <v>22</v>
      </c>
      <c r="F70" s="67"/>
      <c r="G70" s="66">
        <f t="shared" ref="G70:G91" si="1">E70*F70</f>
        <v>0</v>
      </c>
      <c r="H70" s="19"/>
      <c r="I70" s="33"/>
      <c r="J70" s="33"/>
      <c r="K70" s="33"/>
      <c r="L70" s="33"/>
      <c r="M70" s="33"/>
      <c r="N70" s="33"/>
      <c r="O70" s="55">
        <v>15</v>
      </c>
      <c r="P70" s="55">
        <v>5</v>
      </c>
      <c r="Q70" s="55">
        <v>2</v>
      </c>
    </row>
    <row r="71" spans="1:17" ht="18.600000000000001" customHeight="1" x14ac:dyDescent="0.25">
      <c r="A71" s="25">
        <v>67</v>
      </c>
      <c r="B71" s="8" t="s">
        <v>256</v>
      </c>
      <c r="C71" s="8" t="s">
        <v>163</v>
      </c>
      <c r="D71" s="25" t="s">
        <v>165</v>
      </c>
      <c r="E71" s="68">
        <v>22</v>
      </c>
      <c r="F71" s="67"/>
      <c r="G71" s="66">
        <f t="shared" si="1"/>
        <v>0</v>
      </c>
      <c r="H71" s="19"/>
      <c r="I71" s="33"/>
      <c r="J71" s="33"/>
      <c r="K71" s="33"/>
      <c r="L71" s="33"/>
      <c r="M71" s="33"/>
      <c r="N71" s="33"/>
      <c r="O71" s="55">
        <v>15</v>
      </c>
      <c r="P71" s="55">
        <v>5</v>
      </c>
      <c r="Q71" s="55">
        <v>2</v>
      </c>
    </row>
    <row r="72" spans="1:17" ht="89.1" customHeight="1" x14ac:dyDescent="0.25">
      <c r="A72" s="63">
        <v>68</v>
      </c>
      <c r="B72" s="8" t="s">
        <v>257</v>
      </c>
      <c r="C72" s="8" t="s">
        <v>168</v>
      </c>
      <c r="D72" s="25" t="s">
        <v>165</v>
      </c>
      <c r="E72" s="68">
        <v>3</v>
      </c>
      <c r="F72" s="67"/>
      <c r="G72" s="66">
        <f t="shared" si="1"/>
        <v>0</v>
      </c>
      <c r="H72" s="19"/>
      <c r="I72" s="33"/>
      <c r="J72" s="33"/>
      <c r="K72" s="33"/>
      <c r="L72" s="33"/>
      <c r="M72" s="33"/>
      <c r="N72" s="33"/>
      <c r="O72" s="55">
        <v>1</v>
      </c>
      <c r="P72" s="55">
        <v>1</v>
      </c>
      <c r="Q72" s="55">
        <v>1</v>
      </c>
    </row>
    <row r="73" spans="1:17" ht="18.600000000000001" customHeight="1" x14ac:dyDescent="0.25">
      <c r="A73" s="63">
        <v>69</v>
      </c>
      <c r="B73" s="27" t="s">
        <v>292</v>
      </c>
      <c r="C73" s="27" t="s">
        <v>169</v>
      </c>
      <c r="D73" s="63" t="s">
        <v>165</v>
      </c>
      <c r="E73" s="69">
        <v>9</v>
      </c>
      <c r="F73" s="65"/>
      <c r="G73" s="66">
        <f t="shared" si="1"/>
        <v>0</v>
      </c>
      <c r="H73" s="18"/>
      <c r="I73" s="33"/>
      <c r="J73" s="33"/>
      <c r="K73" s="33"/>
      <c r="L73" s="33"/>
      <c r="M73" s="33"/>
      <c r="N73" s="33"/>
      <c r="O73" s="59">
        <v>5</v>
      </c>
      <c r="P73" s="59">
        <v>3</v>
      </c>
      <c r="Q73" s="59">
        <v>1</v>
      </c>
    </row>
    <row r="74" spans="1:17" ht="95.45" customHeight="1" x14ac:dyDescent="0.25">
      <c r="A74" s="25">
        <v>70</v>
      </c>
      <c r="B74" s="27" t="s">
        <v>258</v>
      </c>
      <c r="C74" s="27" t="s">
        <v>170</v>
      </c>
      <c r="D74" s="58" t="s">
        <v>165</v>
      </c>
      <c r="E74" s="69">
        <v>40</v>
      </c>
      <c r="F74" s="65"/>
      <c r="G74" s="66">
        <f t="shared" si="1"/>
        <v>0</v>
      </c>
      <c r="H74" s="18"/>
      <c r="I74" s="33"/>
      <c r="J74" s="33"/>
      <c r="K74" s="33"/>
      <c r="L74" s="33"/>
      <c r="M74" s="33"/>
      <c r="N74" s="33"/>
      <c r="O74" s="59">
        <v>25</v>
      </c>
      <c r="P74" s="59">
        <v>10</v>
      </c>
      <c r="Q74" s="59">
        <v>5</v>
      </c>
    </row>
    <row r="75" spans="1:17" ht="18.600000000000001" customHeight="1" x14ac:dyDescent="0.25">
      <c r="A75" s="63">
        <v>71</v>
      </c>
      <c r="B75" s="8" t="s">
        <v>259</v>
      </c>
      <c r="C75" s="8" t="s">
        <v>260</v>
      </c>
      <c r="D75" s="25" t="s">
        <v>165</v>
      </c>
      <c r="E75" s="68">
        <v>40</v>
      </c>
      <c r="F75" s="67"/>
      <c r="G75" s="66">
        <f t="shared" si="1"/>
        <v>0</v>
      </c>
      <c r="H75" s="19"/>
      <c r="I75" s="33"/>
      <c r="J75" s="33"/>
      <c r="K75" s="33"/>
      <c r="L75" s="33"/>
      <c r="M75" s="33"/>
      <c r="N75" s="33"/>
      <c r="O75" s="55">
        <v>25</v>
      </c>
      <c r="P75" s="55">
        <v>10</v>
      </c>
      <c r="Q75" s="55">
        <v>5</v>
      </c>
    </row>
    <row r="76" spans="1:17" ht="18.600000000000001" customHeight="1" x14ac:dyDescent="0.25">
      <c r="A76" s="63">
        <v>72</v>
      </c>
      <c r="B76" s="24" t="s">
        <v>261</v>
      </c>
      <c r="C76" s="8" t="s">
        <v>201</v>
      </c>
      <c r="D76" s="25" t="s">
        <v>165</v>
      </c>
      <c r="E76" s="68">
        <v>5</v>
      </c>
      <c r="F76" s="67"/>
      <c r="G76" s="66">
        <f t="shared" si="1"/>
        <v>0</v>
      </c>
      <c r="H76" s="19"/>
      <c r="I76" s="33"/>
      <c r="J76" s="33"/>
      <c r="K76" s="33"/>
      <c r="L76" s="33"/>
      <c r="M76" s="33"/>
      <c r="N76" s="33"/>
      <c r="O76" s="55">
        <v>3</v>
      </c>
      <c r="P76" s="55">
        <v>1</v>
      </c>
      <c r="Q76" s="55">
        <v>1</v>
      </c>
    </row>
    <row r="77" spans="1:17" ht="18.600000000000001" customHeight="1" x14ac:dyDescent="0.25">
      <c r="A77" s="25">
        <v>73</v>
      </c>
      <c r="B77" s="33" t="s">
        <v>293</v>
      </c>
      <c r="C77" s="8" t="s">
        <v>202</v>
      </c>
      <c r="D77" s="25" t="s">
        <v>165</v>
      </c>
      <c r="E77" s="68">
        <v>35</v>
      </c>
      <c r="F77" s="67"/>
      <c r="G77" s="66">
        <f t="shared" si="1"/>
        <v>0</v>
      </c>
      <c r="H77" s="19"/>
      <c r="I77" s="33"/>
      <c r="J77" s="33"/>
      <c r="K77" s="33"/>
      <c r="L77" s="33"/>
      <c r="M77" s="33"/>
      <c r="N77" s="33"/>
      <c r="O77" s="55">
        <v>25</v>
      </c>
      <c r="P77" s="55">
        <v>5</v>
      </c>
      <c r="Q77" s="55">
        <v>5</v>
      </c>
    </row>
    <row r="78" spans="1:17" ht="18.600000000000001" customHeight="1" x14ac:dyDescent="0.25">
      <c r="A78" s="63">
        <v>74</v>
      </c>
      <c r="B78" s="71" t="s">
        <v>294</v>
      </c>
      <c r="C78" s="27" t="s">
        <v>204</v>
      </c>
      <c r="D78" s="58" t="s">
        <v>165</v>
      </c>
      <c r="E78" s="69">
        <v>10</v>
      </c>
      <c r="F78" s="65"/>
      <c r="G78" s="66">
        <f t="shared" si="1"/>
        <v>0</v>
      </c>
      <c r="H78" s="18"/>
      <c r="I78" s="33"/>
      <c r="J78" s="33"/>
      <c r="K78" s="33"/>
      <c r="L78" s="33"/>
      <c r="M78" s="33"/>
      <c r="N78" s="33"/>
      <c r="O78" s="59">
        <v>5</v>
      </c>
      <c r="P78" s="59">
        <v>3</v>
      </c>
      <c r="Q78" s="59">
        <v>2</v>
      </c>
    </row>
    <row r="79" spans="1:17" ht="18.600000000000001" customHeight="1" x14ac:dyDescent="0.25">
      <c r="A79" s="63">
        <v>75</v>
      </c>
      <c r="B79" s="33" t="s">
        <v>295</v>
      </c>
      <c r="C79" s="8" t="s">
        <v>203</v>
      </c>
      <c r="D79" s="9" t="s">
        <v>165</v>
      </c>
      <c r="E79" s="68">
        <v>10</v>
      </c>
      <c r="F79" s="67"/>
      <c r="G79" s="66">
        <f t="shared" si="1"/>
        <v>0</v>
      </c>
      <c r="H79" s="19"/>
      <c r="I79" s="33"/>
      <c r="J79" s="33"/>
      <c r="K79" s="33"/>
      <c r="L79" s="33"/>
      <c r="M79" s="33"/>
      <c r="N79" s="33"/>
      <c r="O79" s="55">
        <v>5</v>
      </c>
      <c r="P79" s="55">
        <v>3</v>
      </c>
      <c r="Q79" s="55">
        <v>2</v>
      </c>
    </row>
    <row r="80" spans="1:17" ht="18.600000000000001" customHeight="1" x14ac:dyDescent="0.25">
      <c r="A80" s="25">
        <v>76</v>
      </c>
      <c r="B80" s="71" t="s">
        <v>296</v>
      </c>
      <c r="C80" s="27" t="s">
        <v>205</v>
      </c>
      <c r="D80" s="58" t="s">
        <v>165</v>
      </c>
      <c r="E80" s="69">
        <v>1</v>
      </c>
      <c r="F80" s="65"/>
      <c r="G80" s="66">
        <f t="shared" si="1"/>
        <v>0</v>
      </c>
      <c r="H80" s="18"/>
      <c r="I80" s="33"/>
      <c r="J80" s="33"/>
      <c r="K80" s="33"/>
      <c r="L80" s="33"/>
      <c r="M80" s="33"/>
      <c r="N80" s="33"/>
      <c r="O80" s="59">
        <v>1</v>
      </c>
      <c r="P80" s="59">
        <v>0</v>
      </c>
      <c r="Q80" s="59">
        <v>0</v>
      </c>
    </row>
    <row r="81" spans="1:17" ht="18.600000000000001" customHeight="1" x14ac:dyDescent="0.25">
      <c r="A81" s="63">
        <v>77</v>
      </c>
      <c r="B81" s="33" t="s">
        <v>297</v>
      </c>
      <c r="C81" s="8" t="s">
        <v>206</v>
      </c>
      <c r="D81" s="9" t="s">
        <v>165</v>
      </c>
      <c r="E81" s="68">
        <v>9</v>
      </c>
      <c r="F81" s="67"/>
      <c r="G81" s="66">
        <f t="shared" si="1"/>
        <v>0</v>
      </c>
      <c r="H81" s="19"/>
      <c r="I81" s="33"/>
      <c r="J81" s="33"/>
      <c r="K81" s="33"/>
      <c r="L81" s="33"/>
      <c r="M81" s="33"/>
      <c r="N81" s="33"/>
      <c r="O81" s="55">
        <v>6</v>
      </c>
      <c r="P81" s="55">
        <v>2</v>
      </c>
      <c r="Q81" s="55">
        <v>1</v>
      </c>
    </row>
    <row r="82" spans="1:17" ht="18.600000000000001" customHeight="1" x14ac:dyDescent="0.25">
      <c r="A82" s="63">
        <v>78</v>
      </c>
      <c r="B82" s="33" t="s">
        <v>298</v>
      </c>
      <c r="C82" s="8" t="s">
        <v>207</v>
      </c>
      <c r="D82" s="9" t="s">
        <v>165</v>
      </c>
      <c r="E82" s="68">
        <v>9</v>
      </c>
      <c r="F82" s="67"/>
      <c r="G82" s="66">
        <f t="shared" si="1"/>
        <v>0</v>
      </c>
      <c r="H82" s="19"/>
      <c r="I82" s="33"/>
      <c r="J82" s="33"/>
      <c r="K82" s="33"/>
      <c r="L82" s="33"/>
      <c r="M82" s="33"/>
      <c r="N82" s="33"/>
      <c r="O82" s="55">
        <v>6</v>
      </c>
      <c r="P82" s="55">
        <v>2</v>
      </c>
      <c r="Q82" s="55">
        <v>1</v>
      </c>
    </row>
    <row r="83" spans="1:17" ht="18.600000000000001" customHeight="1" x14ac:dyDescent="0.25">
      <c r="A83" s="25">
        <v>79</v>
      </c>
      <c r="B83" s="33" t="s">
        <v>315</v>
      </c>
      <c r="C83" s="8" t="s">
        <v>208</v>
      </c>
      <c r="D83" s="9" t="s">
        <v>165</v>
      </c>
      <c r="E83" s="68">
        <v>3</v>
      </c>
      <c r="F83" s="67"/>
      <c r="G83" s="66">
        <f t="shared" si="1"/>
        <v>0</v>
      </c>
      <c r="H83" s="19"/>
      <c r="I83" s="33"/>
      <c r="J83" s="33"/>
      <c r="K83" s="33"/>
      <c r="L83" s="33"/>
      <c r="M83" s="33"/>
      <c r="N83" s="33"/>
      <c r="O83" s="55">
        <v>1</v>
      </c>
      <c r="P83" s="55">
        <v>1</v>
      </c>
      <c r="Q83" s="55">
        <v>1</v>
      </c>
    </row>
    <row r="84" spans="1:17" ht="18.600000000000001" customHeight="1" x14ac:dyDescent="0.25">
      <c r="A84" s="63">
        <v>80</v>
      </c>
      <c r="B84" s="71" t="s">
        <v>314</v>
      </c>
      <c r="C84" s="27" t="s">
        <v>209</v>
      </c>
      <c r="D84" s="58" t="s">
        <v>165</v>
      </c>
      <c r="E84" s="69">
        <v>5</v>
      </c>
      <c r="F84" s="65"/>
      <c r="G84" s="66">
        <f t="shared" si="1"/>
        <v>0</v>
      </c>
      <c r="H84" s="18"/>
      <c r="I84" s="33"/>
      <c r="J84" s="33"/>
      <c r="K84" s="33"/>
      <c r="L84" s="33"/>
      <c r="M84" s="33"/>
      <c r="N84" s="33"/>
      <c r="O84" s="59">
        <v>3</v>
      </c>
      <c r="P84" s="59">
        <v>1</v>
      </c>
      <c r="Q84" s="59">
        <v>1</v>
      </c>
    </row>
    <row r="85" spans="1:17" ht="18.600000000000001" customHeight="1" x14ac:dyDescent="0.25">
      <c r="A85" s="63">
        <v>81</v>
      </c>
      <c r="B85" s="33" t="s">
        <v>299</v>
      </c>
      <c r="C85" s="8" t="s">
        <v>210</v>
      </c>
      <c r="D85" s="9" t="s">
        <v>165</v>
      </c>
      <c r="E85" s="68">
        <v>4</v>
      </c>
      <c r="F85" s="67"/>
      <c r="G85" s="66">
        <f t="shared" si="1"/>
        <v>0</v>
      </c>
      <c r="H85" s="19"/>
      <c r="I85" s="33"/>
      <c r="J85" s="33"/>
      <c r="K85" s="33"/>
      <c r="L85" s="33"/>
      <c r="M85" s="33"/>
      <c r="N85" s="33"/>
      <c r="O85" s="55">
        <v>2</v>
      </c>
      <c r="P85" s="55">
        <v>1</v>
      </c>
      <c r="Q85" s="55">
        <v>1</v>
      </c>
    </row>
    <row r="86" spans="1:17" ht="18.600000000000001" customHeight="1" x14ac:dyDescent="0.25">
      <c r="A86" s="25">
        <v>82</v>
      </c>
      <c r="B86" s="33" t="s">
        <v>300</v>
      </c>
      <c r="C86" s="8" t="s">
        <v>211</v>
      </c>
      <c r="D86" s="25" t="s">
        <v>165</v>
      </c>
      <c r="E86" s="68">
        <v>11</v>
      </c>
      <c r="F86" s="67"/>
      <c r="G86" s="66">
        <f t="shared" si="1"/>
        <v>0</v>
      </c>
      <c r="H86" s="19"/>
      <c r="I86" s="33"/>
      <c r="J86" s="33"/>
      <c r="K86" s="33"/>
      <c r="L86" s="33"/>
      <c r="M86" s="33"/>
      <c r="N86" s="33"/>
      <c r="O86" s="55">
        <v>6</v>
      </c>
      <c r="P86" s="55">
        <v>3</v>
      </c>
      <c r="Q86" s="55">
        <v>2</v>
      </c>
    </row>
    <row r="87" spans="1:17" ht="18.600000000000001" customHeight="1" x14ac:dyDescent="0.25">
      <c r="A87" s="63">
        <v>83</v>
      </c>
      <c r="B87" s="33" t="s">
        <v>301</v>
      </c>
      <c r="C87" s="8" t="s">
        <v>212</v>
      </c>
      <c r="D87" s="25" t="s">
        <v>165</v>
      </c>
      <c r="E87" s="68">
        <v>11</v>
      </c>
      <c r="F87" s="67"/>
      <c r="G87" s="66">
        <f t="shared" si="1"/>
        <v>0</v>
      </c>
      <c r="H87" s="19"/>
      <c r="I87" s="33"/>
      <c r="J87" s="33"/>
      <c r="K87" s="33"/>
      <c r="L87" s="33"/>
      <c r="M87" s="33"/>
      <c r="N87" s="33"/>
      <c r="O87" s="55">
        <v>6</v>
      </c>
      <c r="P87" s="55">
        <v>3</v>
      </c>
      <c r="Q87" s="55">
        <v>2</v>
      </c>
    </row>
    <row r="88" spans="1:17" ht="18.600000000000001" customHeight="1" x14ac:dyDescent="0.25">
      <c r="A88" s="63">
        <v>84</v>
      </c>
      <c r="B88" s="33" t="s">
        <v>302</v>
      </c>
      <c r="C88" s="8" t="s">
        <v>214</v>
      </c>
      <c r="D88" s="25" t="s">
        <v>165</v>
      </c>
      <c r="E88" s="68">
        <v>16</v>
      </c>
      <c r="F88" s="67"/>
      <c r="G88" s="66">
        <f t="shared" si="1"/>
        <v>0</v>
      </c>
      <c r="H88" s="19"/>
      <c r="I88" s="33"/>
      <c r="J88" s="33"/>
      <c r="K88" s="33"/>
      <c r="L88" s="33"/>
      <c r="M88" s="33"/>
      <c r="N88" s="33"/>
      <c r="O88" s="55">
        <v>10</v>
      </c>
      <c r="P88" s="55">
        <v>4</v>
      </c>
      <c r="Q88" s="55">
        <v>2</v>
      </c>
    </row>
    <row r="89" spans="1:17" ht="18.600000000000001" customHeight="1" x14ac:dyDescent="0.25">
      <c r="A89" s="25">
        <v>85</v>
      </c>
      <c r="B89" s="33" t="s">
        <v>303</v>
      </c>
      <c r="C89" s="8" t="s">
        <v>215</v>
      </c>
      <c r="D89" s="25" t="s">
        <v>165</v>
      </c>
      <c r="E89" s="68">
        <v>16</v>
      </c>
      <c r="F89" s="67"/>
      <c r="G89" s="66">
        <f t="shared" si="1"/>
        <v>0</v>
      </c>
      <c r="H89" s="19"/>
      <c r="I89" s="33"/>
      <c r="J89" s="33"/>
      <c r="K89" s="33"/>
      <c r="L89" s="33"/>
      <c r="M89" s="33"/>
      <c r="N89" s="33"/>
      <c r="O89" s="55">
        <v>10</v>
      </c>
      <c r="P89" s="55">
        <v>4</v>
      </c>
      <c r="Q89" s="55">
        <v>2</v>
      </c>
    </row>
    <row r="90" spans="1:17" ht="18.600000000000001" customHeight="1" x14ac:dyDescent="0.25">
      <c r="A90" s="63">
        <v>86</v>
      </c>
      <c r="B90" s="33" t="s">
        <v>304</v>
      </c>
      <c r="C90" s="8" t="s">
        <v>213</v>
      </c>
      <c r="D90" s="25" t="s">
        <v>165</v>
      </c>
      <c r="E90" s="68">
        <v>11</v>
      </c>
      <c r="F90" s="67"/>
      <c r="G90" s="66">
        <f t="shared" si="1"/>
        <v>0</v>
      </c>
      <c r="H90" s="19"/>
      <c r="I90" s="33"/>
      <c r="J90" s="33"/>
      <c r="K90" s="33"/>
      <c r="L90" s="33"/>
      <c r="M90" s="33"/>
      <c r="N90" s="33"/>
      <c r="O90" s="55">
        <v>6</v>
      </c>
      <c r="P90" s="55">
        <v>3</v>
      </c>
      <c r="Q90" s="55">
        <v>2</v>
      </c>
    </row>
    <row r="91" spans="1:17" ht="18.600000000000001" customHeight="1" x14ac:dyDescent="0.25">
      <c r="A91" s="63">
        <v>87</v>
      </c>
      <c r="B91" s="71" t="s">
        <v>305</v>
      </c>
      <c r="C91" s="27" t="s">
        <v>216</v>
      </c>
      <c r="D91" s="58" t="s">
        <v>165</v>
      </c>
      <c r="E91" s="69">
        <v>7</v>
      </c>
      <c r="F91" s="65"/>
      <c r="G91" s="66">
        <f t="shared" si="1"/>
        <v>0</v>
      </c>
      <c r="H91" s="18"/>
      <c r="I91" s="33"/>
      <c r="J91" s="33"/>
      <c r="K91" s="33"/>
      <c r="L91" s="33"/>
      <c r="M91" s="33"/>
      <c r="N91" s="33"/>
      <c r="O91" s="59">
        <v>5</v>
      </c>
      <c r="P91" s="59">
        <v>1</v>
      </c>
      <c r="Q91" s="59">
        <v>1</v>
      </c>
    </row>
    <row r="92" spans="1:17" ht="49.5" customHeight="1" x14ac:dyDescent="0.25">
      <c r="A92" s="111" t="s">
        <v>127</v>
      </c>
      <c r="B92" s="112"/>
      <c r="C92" s="112"/>
      <c r="D92" s="112"/>
      <c r="E92" s="112"/>
      <c r="F92" s="113"/>
      <c r="G92" s="15">
        <f>SUM(G5:G91)</f>
        <v>0</v>
      </c>
      <c r="H92" s="1"/>
      <c r="O92" s="23"/>
      <c r="P92" s="23"/>
      <c r="Q92" s="23"/>
    </row>
  </sheetData>
  <mergeCells count="14">
    <mergeCell ref="A1:D1"/>
    <mergeCell ref="A92:F92"/>
    <mergeCell ref="O3:O4"/>
    <mergeCell ref="P3:P4"/>
    <mergeCell ref="Q3:Q4"/>
    <mergeCell ref="A3:A4"/>
    <mergeCell ref="B3:B4"/>
    <mergeCell ref="C3:C4"/>
    <mergeCell ref="D3:D4"/>
    <mergeCell ref="E3:E4"/>
    <mergeCell ref="F3:F4"/>
    <mergeCell ref="G3:G4"/>
    <mergeCell ref="H3:H4"/>
    <mergeCell ref="O2:P2"/>
  </mergeCells>
  <pageMargins left="0.7" right="0.7" top="0.75" bottom="0.75" header="0.3" footer="0.3"/>
  <pageSetup paperSize="9" scale="22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8"/>
  <sheetViews>
    <sheetView view="pageBreakPreview" topLeftCell="B1" zoomScale="70" zoomScaleNormal="80" zoomScaleSheetLayoutView="70" workbookViewId="0">
      <selection activeCell="E8" sqref="E8"/>
    </sheetView>
  </sheetViews>
  <sheetFormatPr defaultRowHeight="15" x14ac:dyDescent="0.25"/>
  <cols>
    <col min="1" max="1" width="5.140625" style="3" customWidth="1"/>
    <col min="2" max="2" width="41.85546875" bestFit="1" customWidth="1"/>
    <col min="3" max="3" width="23.7109375" customWidth="1"/>
    <col min="4" max="4" width="19.7109375" style="3" customWidth="1"/>
    <col min="5" max="5" width="21.85546875" style="3" customWidth="1"/>
    <col min="6" max="6" width="17.42578125" style="2" customWidth="1"/>
    <col min="7" max="7" width="17.85546875" style="2" customWidth="1"/>
    <col min="8" max="8" width="41.42578125" style="22" customWidth="1"/>
    <col min="9" max="9" width="23.42578125" style="22" customWidth="1"/>
    <col min="10" max="10" width="26" style="22" customWidth="1"/>
    <col min="11" max="11" width="20.28515625" style="22" customWidth="1"/>
    <col min="12" max="12" width="28.28515625" style="22" customWidth="1"/>
    <col min="13" max="14" width="21.5703125" style="22" customWidth="1"/>
    <col min="15" max="15" width="19.140625" style="51" customWidth="1"/>
    <col min="16" max="16" width="15.28515625" style="51" customWidth="1"/>
    <col min="17" max="17" width="16.28515625" style="51" customWidth="1"/>
  </cols>
  <sheetData>
    <row r="1" spans="1:17" ht="23.25" customHeight="1" x14ac:dyDescent="0.25">
      <c r="A1" s="123" t="s">
        <v>573</v>
      </c>
      <c r="B1" s="123"/>
      <c r="C1" s="123"/>
      <c r="D1" s="123"/>
      <c r="E1" s="91"/>
      <c r="F1" s="91"/>
      <c r="G1" s="91"/>
      <c r="H1" s="88"/>
      <c r="I1" s="88"/>
      <c r="L1" s="88"/>
      <c r="M1" s="88"/>
      <c r="N1" s="88"/>
      <c r="O1" s="91"/>
      <c r="P1" s="91"/>
      <c r="Q1" s="91"/>
    </row>
    <row r="2" spans="1:17" s="22" customFormat="1" ht="48.75" customHeight="1" x14ac:dyDescent="0.25">
      <c r="A2" s="95"/>
      <c r="B2" s="95"/>
      <c r="C2" s="95"/>
      <c r="D2" s="95"/>
      <c r="E2" s="96"/>
      <c r="F2" s="96"/>
      <c r="G2" s="96"/>
      <c r="H2" s="88"/>
      <c r="I2" s="88"/>
      <c r="L2" s="88"/>
      <c r="M2" s="88"/>
      <c r="N2" s="120" t="s">
        <v>579</v>
      </c>
      <c r="O2" s="121"/>
      <c r="P2" s="124" t="s">
        <v>580</v>
      </c>
      <c r="Q2" s="125"/>
    </row>
    <row r="3" spans="1:17" ht="51.75" customHeight="1" x14ac:dyDescent="0.25">
      <c r="A3" s="118" t="s">
        <v>132</v>
      </c>
      <c r="B3" s="118" t="s">
        <v>5</v>
      </c>
      <c r="C3" s="118" t="s">
        <v>59</v>
      </c>
      <c r="D3" s="116" t="s">
        <v>128</v>
      </c>
      <c r="E3" s="116" t="s">
        <v>129</v>
      </c>
      <c r="F3" s="116" t="s">
        <v>130</v>
      </c>
      <c r="G3" s="116" t="s">
        <v>131</v>
      </c>
      <c r="H3" s="89" t="s">
        <v>37</v>
      </c>
      <c r="I3" s="89" t="s">
        <v>561</v>
      </c>
      <c r="J3" s="89" t="s">
        <v>568</v>
      </c>
      <c r="K3" s="89" t="s">
        <v>569</v>
      </c>
      <c r="L3" s="89" t="s">
        <v>564</v>
      </c>
      <c r="M3" s="89" t="s">
        <v>565</v>
      </c>
      <c r="N3" s="114" t="s">
        <v>581</v>
      </c>
      <c r="O3" s="116" t="s">
        <v>582</v>
      </c>
      <c r="P3" s="116" t="s">
        <v>583</v>
      </c>
      <c r="Q3" s="116" t="s">
        <v>584</v>
      </c>
    </row>
    <row r="4" spans="1:17" s="22" customFormat="1" ht="33" customHeight="1" x14ac:dyDescent="0.25">
      <c r="A4" s="119"/>
      <c r="B4" s="119"/>
      <c r="C4" s="119"/>
      <c r="D4" s="117"/>
      <c r="E4" s="117"/>
      <c r="F4" s="117"/>
      <c r="G4" s="117"/>
      <c r="H4" s="89" t="s">
        <v>566</v>
      </c>
      <c r="I4" s="89" t="s">
        <v>567</v>
      </c>
      <c r="J4" s="89" t="s">
        <v>562</v>
      </c>
      <c r="K4" s="89" t="s">
        <v>563</v>
      </c>
      <c r="L4" s="89" t="s">
        <v>570</v>
      </c>
      <c r="M4" s="89" t="s">
        <v>571</v>
      </c>
      <c r="N4" s="115"/>
      <c r="O4" s="117"/>
      <c r="P4" s="117"/>
      <c r="Q4" s="117"/>
    </row>
    <row r="5" spans="1:17" ht="30" x14ac:dyDescent="0.25">
      <c r="A5" s="9">
        <v>1</v>
      </c>
      <c r="B5" s="16" t="s">
        <v>135</v>
      </c>
      <c r="C5" s="8" t="s">
        <v>67</v>
      </c>
      <c r="D5" s="9" t="s">
        <v>136</v>
      </c>
      <c r="E5" s="9">
        <v>120</v>
      </c>
      <c r="F5" s="31"/>
      <c r="G5" s="31">
        <f>(E5*F5)</f>
        <v>0</v>
      </c>
      <c r="H5" s="71"/>
      <c r="I5" s="71"/>
      <c r="J5" s="71"/>
      <c r="K5" s="71"/>
      <c r="L5" s="71"/>
      <c r="M5" s="71"/>
      <c r="N5" s="59">
        <v>25</v>
      </c>
      <c r="O5" s="59">
        <v>50</v>
      </c>
      <c r="P5" s="59">
        <v>25</v>
      </c>
      <c r="Q5" s="59">
        <v>20</v>
      </c>
    </row>
    <row r="6" spans="1:17" ht="24.75" customHeight="1" x14ac:dyDescent="0.25">
      <c r="A6" s="9">
        <v>2</v>
      </c>
      <c r="B6" s="16" t="s">
        <v>133</v>
      </c>
      <c r="C6" s="8" t="s">
        <v>68</v>
      </c>
      <c r="D6" s="9" t="s">
        <v>134</v>
      </c>
      <c r="E6" s="25">
        <v>120</v>
      </c>
      <c r="F6" s="31"/>
      <c r="G6" s="31">
        <f t="shared" ref="G6:G14" si="0">(E6*F6)</f>
        <v>0</v>
      </c>
      <c r="H6" s="19"/>
      <c r="I6" s="19"/>
      <c r="J6" s="19"/>
      <c r="K6" s="19"/>
      <c r="L6" s="19"/>
      <c r="M6" s="19"/>
      <c r="N6" s="59">
        <v>25</v>
      </c>
      <c r="O6" s="59">
        <v>50</v>
      </c>
      <c r="P6" s="59">
        <v>25</v>
      </c>
      <c r="Q6" s="59">
        <v>20</v>
      </c>
    </row>
    <row r="7" spans="1:17" ht="30" x14ac:dyDescent="0.25">
      <c r="A7" s="9">
        <v>3</v>
      </c>
      <c r="B7" s="16" t="s">
        <v>423</v>
      </c>
      <c r="C7" s="16" t="s">
        <v>424</v>
      </c>
      <c r="D7" s="17" t="s">
        <v>228</v>
      </c>
      <c r="E7" s="25">
        <v>190</v>
      </c>
      <c r="F7" s="30"/>
      <c r="G7" s="31">
        <f t="shared" si="0"/>
        <v>0</v>
      </c>
      <c r="H7" s="26"/>
      <c r="I7" s="26"/>
      <c r="J7" s="26"/>
      <c r="K7" s="26"/>
      <c r="L7" s="24"/>
      <c r="M7" s="33"/>
      <c r="N7" s="59">
        <v>30</v>
      </c>
      <c r="O7" s="59">
        <v>100</v>
      </c>
      <c r="P7" s="59">
        <v>30</v>
      </c>
      <c r="Q7" s="59">
        <v>30</v>
      </c>
    </row>
    <row r="8" spans="1:17" ht="24.75" customHeight="1" x14ac:dyDescent="0.25">
      <c r="A8" s="25">
        <v>4</v>
      </c>
      <c r="B8" s="8" t="s">
        <v>137</v>
      </c>
      <c r="C8" s="8" t="s">
        <v>69</v>
      </c>
      <c r="D8" s="9" t="s">
        <v>165</v>
      </c>
      <c r="E8" s="25">
        <v>1490</v>
      </c>
      <c r="F8" s="31"/>
      <c r="G8" s="31">
        <f t="shared" si="0"/>
        <v>0</v>
      </c>
      <c r="H8" s="26"/>
      <c r="I8" s="26"/>
      <c r="J8" s="26"/>
      <c r="K8" s="26"/>
      <c r="L8" s="24"/>
      <c r="M8" s="33"/>
      <c r="N8" s="55">
        <v>600</v>
      </c>
      <c r="O8" s="55">
        <v>550</v>
      </c>
      <c r="P8" s="55">
        <v>220</v>
      </c>
      <c r="Q8" s="55">
        <v>120</v>
      </c>
    </row>
    <row r="9" spans="1:17" ht="24.75" customHeight="1" x14ac:dyDescent="0.25">
      <c r="A9" s="25">
        <v>5</v>
      </c>
      <c r="B9" s="8" t="s">
        <v>40</v>
      </c>
      <c r="C9" s="37" t="s">
        <v>70</v>
      </c>
      <c r="D9" s="25" t="s">
        <v>165</v>
      </c>
      <c r="E9" s="25">
        <v>650</v>
      </c>
      <c r="F9" s="31"/>
      <c r="G9" s="31">
        <f t="shared" si="0"/>
        <v>0</v>
      </c>
      <c r="H9" s="29"/>
      <c r="I9" s="29"/>
      <c r="J9" s="29"/>
      <c r="K9" s="29"/>
      <c r="L9" s="24"/>
      <c r="M9" s="33"/>
      <c r="N9" s="55">
        <v>300</v>
      </c>
      <c r="O9" s="55">
        <v>150</v>
      </c>
      <c r="P9" s="55">
        <v>100</v>
      </c>
      <c r="Q9" s="55">
        <v>100</v>
      </c>
    </row>
    <row r="10" spans="1:17" ht="24.75" customHeight="1" x14ac:dyDescent="0.25">
      <c r="A10" s="25">
        <v>6</v>
      </c>
      <c r="B10" s="8" t="s">
        <v>41</v>
      </c>
      <c r="C10" s="8" t="s">
        <v>71</v>
      </c>
      <c r="D10" s="9" t="s">
        <v>14</v>
      </c>
      <c r="E10" s="25">
        <v>1490</v>
      </c>
      <c r="F10" s="31"/>
      <c r="G10" s="31">
        <f t="shared" si="0"/>
        <v>0</v>
      </c>
      <c r="H10" s="29"/>
      <c r="I10" s="29"/>
      <c r="J10" s="29"/>
      <c r="K10" s="29"/>
      <c r="L10" s="24"/>
      <c r="M10" s="33"/>
      <c r="N10" s="55">
        <v>600</v>
      </c>
      <c r="O10" s="55">
        <v>550</v>
      </c>
      <c r="P10" s="55">
        <v>220</v>
      </c>
      <c r="Q10" s="55">
        <v>120</v>
      </c>
    </row>
    <row r="11" spans="1:17" s="22" customFormat="1" ht="24.75" customHeight="1" x14ac:dyDescent="0.25">
      <c r="A11" s="25">
        <v>7</v>
      </c>
      <c r="B11" s="24" t="s">
        <v>254</v>
      </c>
      <c r="C11" s="24" t="s">
        <v>161</v>
      </c>
      <c r="D11" s="25" t="s">
        <v>165</v>
      </c>
      <c r="E11" s="25">
        <v>150</v>
      </c>
      <c r="F11" s="31"/>
      <c r="G11" s="31">
        <f t="shared" si="0"/>
        <v>0</v>
      </c>
      <c r="H11" s="29"/>
      <c r="I11" s="29"/>
      <c r="J11" s="29"/>
      <c r="K11" s="29"/>
      <c r="L11" s="24"/>
      <c r="M11" s="33"/>
      <c r="N11" s="55">
        <v>75</v>
      </c>
      <c r="O11" s="55">
        <v>25</v>
      </c>
      <c r="P11" s="59">
        <v>25</v>
      </c>
      <c r="Q11" s="55">
        <v>25</v>
      </c>
    </row>
    <row r="12" spans="1:17" ht="24.75" customHeight="1" x14ac:dyDescent="0.25">
      <c r="A12" s="25">
        <v>8</v>
      </c>
      <c r="B12" s="8" t="s">
        <v>4</v>
      </c>
      <c r="C12" s="8" t="s">
        <v>72</v>
      </c>
      <c r="D12" s="25" t="s">
        <v>165</v>
      </c>
      <c r="E12" s="25">
        <v>420</v>
      </c>
      <c r="F12" s="31"/>
      <c r="G12" s="31">
        <f t="shared" si="0"/>
        <v>0</v>
      </c>
      <c r="H12" s="29"/>
      <c r="I12" s="29"/>
      <c r="J12" s="29"/>
      <c r="K12" s="29"/>
      <c r="L12" s="24"/>
      <c r="M12" s="33"/>
      <c r="N12" s="55">
        <v>50</v>
      </c>
      <c r="O12" s="55">
        <v>150</v>
      </c>
      <c r="P12" s="55">
        <v>110</v>
      </c>
      <c r="Q12" s="55">
        <v>110</v>
      </c>
    </row>
    <row r="13" spans="1:17" ht="22.5" customHeight="1" x14ac:dyDescent="0.25">
      <c r="A13" s="25">
        <v>9</v>
      </c>
      <c r="B13" s="8" t="s">
        <v>3</v>
      </c>
      <c r="C13" s="8" t="s">
        <v>81</v>
      </c>
      <c r="D13" s="25" t="s">
        <v>165</v>
      </c>
      <c r="E13" s="25">
        <v>26</v>
      </c>
      <c r="F13" s="31"/>
      <c r="G13" s="31">
        <f t="shared" si="0"/>
        <v>0</v>
      </c>
      <c r="H13" s="29"/>
      <c r="I13" s="29"/>
      <c r="J13" s="29"/>
      <c r="K13" s="29"/>
      <c r="L13" s="24"/>
      <c r="M13" s="33"/>
      <c r="N13" s="59">
        <v>8</v>
      </c>
      <c r="O13" s="59">
        <v>10</v>
      </c>
      <c r="P13" s="59">
        <v>4</v>
      </c>
      <c r="Q13" s="59">
        <v>4</v>
      </c>
    </row>
    <row r="14" spans="1:17" s="22" customFormat="1" ht="22.5" customHeight="1" x14ac:dyDescent="0.25">
      <c r="A14" s="25">
        <v>10</v>
      </c>
      <c r="B14" s="24" t="s">
        <v>16</v>
      </c>
      <c r="C14" s="24" t="s">
        <v>195</v>
      </c>
      <c r="D14" s="25" t="s">
        <v>165</v>
      </c>
      <c r="E14" s="25">
        <v>14</v>
      </c>
      <c r="F14" s="31"/>
      <c r="G14" s="31">
        <f t="shared" si="0"/>
        <v>0</v>
      </c>
      <c r="H14" s="29"/>
      <c r="I14" s="29"/>
      <c r="J14" s="29"/>
      <c r="K14" s="29"/>
      <c r="L14" s="29"/>
      <c r="M14" s="33"/>
      <c r="N14" s="59">
        <v>5</v>
      </c>
      <c r="O14" s="59">
        <v>5</v>
      </c>
      <c r="P14" s="59">
        <v>2</v>
      </c>
      <c r="Q14" s="59">
        <v>2</v>
      </c>
    </row>
    <row r="15" spans="1:17" ht="22.5" customHeight="1" x14ac:dyDescent="0.25">
      <c r="A15" s="25">
        <v>11</v>
      </c>
      <c r="B15" s="8" t="s">
        <v>229</v>
      </c>
      <c r="C15" s="8" t="s">
        <v>218</v>
      </c>
      <c r="D15" s="25" t="s">
        <v>165</v>
      </c>
      <c r="E15" s="25">
        <v>700</v>
      </c>
      <c r="F15" s="31"/>
      <c r="G15" s="31">
        <f>(E15*F15)</f>
        <v>0</v>
      </c>
      <c r="H15" s="29"/>
      <c r="I15" s="29"/>
      <c r="J15" s="29"/>
      <c r="K15" s="29"/>
      <c r="L15" s="29"/>
      <c r="M15" s="33"/>
      <c r="N15" s="59">
        <v>250</v>
      </c>
      <c r="O15" s="59">
        <v>250</v>
      </c>
      <c r="P15" s="59">
        <v>100</v>
      </c>
      <c r="Q15" s="59">
        <v>100</v>
      </c>
    </row>
    <row r="16" spans="1:17" s="22" customFormat="1" ht="137.1" customHeight="1" x14ac:dyDescent="0.25">
      <c r="A16" s="25">
        <v>12</v>
      </c>
      <c r="B16" s="24" t="s">
        <v>275</v>
      </c>
      <c r="C16" s="24" t="s">
        <v>274</v>
      </c>
      <c r="D16" s="25" t="s">
        <v>165</v>
      </c>
      <c r="E16" s="25">
        <v>170</v>
      </c>
      <c r="F16" s="31"/>
      <c r="G16" s="31">
        <f>(E16*F16)</f>
        <v>0</v>
      </c>
      <c r="H16" s="29"/>
      <c r="I16" s="18"/>
      <c r="J16" s="18"/>
      <c r="K16" s="18"/>
      <c r="L16" s="18"/>
      <c r="M16" s="64"/>
      <c r="N16" s="59">
        <v>60</v>
      </c>
      <c r="O16" s="59">
        <v>50</v>
      </c>
      <c r="P16" s="59">
        <v>30</v>
      </c>
      <c r="Q16" s="59">
        <v>30</v>
      </c>
    </row>
    <row r="17" spans="1:17" s="22" customFormat="1" ht="22.5" customHeight="1" x14ac:dyDescent="0.25">
      <c r="A17" s="25">
        <v>13</v>
      </c>
      <c r="B17" s="24" t="s">
        <v>138</v>
      </c>
      <c r="C17" s="24" t="s">
        <v>425</v>
      </c>
      <c r="D17" s="25" t="s">
        <v>14</v>
      </c>
      <c r="E17" s="25">
        <v>600</v>
      </c>
      <c r="F17" s="31"/>
      <c r="G17" s="31">
        <f>(E17*F17)</f>
        <v>0</v>
      </c>
      <c r="H17" s="29"/>
      <c r="I17" s="18"/>
      <c r="J17" s="18"/>
      <c r="K17" s="18"/>
      <c r="L17" s="18"/>
      <c r="M17" s="64"/>
      <c r="N17" s="59">
        <v>250</v>
      </c>
      <c r="O17" s="59">
        <v>250</v>
      </c>
      <c r="P17" s="59">
        <v>50</v>
      </c>
      <c r="Q17" s="59">
        <v>50</v>
      </c>
    </row>
    <row r="18" spans="1:17" s="22" customFormat="1" ht="28.5" x14ac:dyDescent="0.25">
      <c r="A18" s="122" t="s">
        <v>127</v>
      </c>
      <c r="B18" s="122"/>
      <c r="C18" s="122"/>
      <c r="D18" s="122"/>
      <c r="E18" s="122"/>
      <c r="F18" s="122"/>
      <c r="G18" s="32">
        <f>SUM(G5:G17)</f>
        <v>0</v>
      </c>
      <c r="H18" s="2"/>
      <c r="I18" s="2"/>
      <c r="J18" s="2"/>
      <c r="K18" s="2"/>
      <c r="L18" s="2"/>
      <c r="M18" s="64"/>
      <c r="N18" s="23"/>
    </row>
  </sheetData>
  <mergeCells count="15">
    <mergeCell ref="A1:D1"/>
    <mergeCell ref="G3:G4"/>
    <mergeCell ref="N3:N4"/>
    <mergeCell ref="O3:O4"/>
    <mergeCell ref="P3:P4"/>
    <mergeCell ref="N2:O2"/>
    <mergeCell ref="P2:Q2"/>
    <mergeCell ref="Q3:Q4"/>
    <mergeCell ref="A18:F18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scale="24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759C2-9290-4BAF-AEC0-82B146D47D69}">
  <dimension ref="A1:N15"/>
  <sheetViews>
    <sheetView view="pageBreakPreview" zoomScale="70" zoomScaleNormal="100" zoomScaleSheetLayoutView="70" workbookViewId="0">
      <selection activeCell="E10" sqref="E10"/>
    </sheetView>
  </sheetViews>
  <sheetFormatPr defaultRowHeight="15" x14ac:dyDescent="0.25"/>
  <cols>
    <col min="1" max="1" width="9.140625" style="22"/>
    <col min="2" max="2" width="55.5703125" style="22" bestFit="1" customWidth="1"/>
    <col min="3" max="3" width="30" style="22" bestFit="1" customWidth="1"/>
    <col min="4" max="4" width="9.140625" style="75"/>
    <col min="5" max="5" width="14" style="75" customWidth="1"/>
    <col min="6" max="6" width="12.28515625" style="75" customWidth="1"/>
    <col min="7" max="7" width="20.85546875" style="75" customWidth="1"/>
    <col min="8" max="8" width="41.42578125" style="22" customWidth="1"/>
    <col min="9" max="9" width="23.42578125" style="22" customWidth="1"/>
    <col min="10" max="10" width="26" style="22" customWidth="1"/>
    <col min="11" max="11" width="20.28515625" style="22" customWidth="1"/>
    <col min="12" max="12" width="28.28515625" style="22" customWidth="1"/>
    <col min="13" max="13" width="21.5703125" style="22" customWidth="1"/>
    <col min="14" max="14" width="15.42578125" style="22" customWidth="1"/>
    <col min="15" max="15" width="18.42578125" style="22" customWidth="1"/>
    <col min="16" max="16384" width="9.140625" style="22"/>
  </cols>
  <sheetData>
    <row r="1" spans="1:14" ht="23.25" customHeight="1" x14ac:dyDescent="0.25">
      <c r="A1" s="126" t="s">
        <v>572</v>
      </c>
      <c r="B1" s="126"/>
      <c r="C1" s="126"/>
      <c r="D1" s="126"/>
      <c r="E1" s="92"/>
      <c r="F1" s="92"/>
      <c r="G1" s="92"/>
      <c r="H1" s="88"/>
      <c r="I1" s="88"/>
      <c r="L1" s="88"/>
      <c r="M1" s="88"/>
    </row>
    <row r="2" spans="1:14" ht="39" customHeight="1" x14ac:dyDescent="0.25">
      <c r="A2" s="99"/>
      <c r="B2" s="99"/>
      <c r="C2" s="99"/>
      <c r="D2" s="99"/>
      <c r="E2" s="100"/>
      <c r="F2" s="100"/>
      <c r="G2" s="100"/>
      <c r="H2" s="88"/>
      <c r="I2" s="88"/>
      <c r="L2" s="88"/>
      <c r="M2" s="88"/>
      <c r="N2" s="101" t="s">
        <v>579</v>
      </c>
    </row>
    <row r="3" spans="1:14" ht="47.25" customHeight="1" x14ac:dyDescent="0.25">
      <c r="A3" s="118" t="s">
        <v>132</v>
      </c>
      <c r="B3" s="118" t="s">
        <v>5</v>
      </c>
      <c r="C3" s="118" t="s">
        <v>59</v>
      </c>
      <c r="D3" s="116" t="s">
        <v>128</v>
      </c>
      <c r="E3" s="116" t="s">
        <v>129</v>
      </c>
      <c r="F3" s="116" t="s">
        <v>130</v>
      </c>
      <c r="G3" s="116" t="s">
        <v>131</v>
      </c>
      <c r="H3" s="89" t="s">
        <v>37</v>
      </c>
      <c r="I3" s="89" t="s">
        <v>561</v>
      </c>
      <c r="J3" s="89" t="s">
        <v>568</v>
      </c>
      <c r="K3" s="89" t="s">
        <v>569</v>
      </c>
      <c r="L3" s="89" t="s">
        <v>564</v>
      </c>
      <c r="M3" s="89" t="s">
        <v>565</v>
      </c>
      <c r="N3" s="116" t="s">
        <v>582</v>
      </c>
    </row>
    <row r="4" spans="1:14" ht="29.25" customHeight="1" x14ac:dyDescent="0.25">
      <c r="A4" s="119"/>
      <c r="B4" s="119"/>
      <c r="C4" s="119"/>
      <c r="D4" s="117"/>
      <c r="E4" s="117"/>
      <c r="F4" s="117"/>
      <c r="G4" s="117"/>
      <c r="H4" s="89" t="s">
        <v>566</v>
      </c>
      <c r="I4" s="89" t="s">
        <v>567</v>
      </c>
      <c r="J4" s="89" t="s">
        <v>562</v>
      </c>
      <c r="K4" s="89" t="s">
        <v>563</v>
      </c>
      <c r="L4" s="89" t="s">
        <v>570</v>
      </c>
      <c r="M4" s="89" t="s">
        <v>571</v>
      </c>
      <c r="N4" s="117"/>
    </row>
    <row r="5" spans="1:14" ht="29.25" customHeight="1" x14ac:dyDescent="0.25">
      <c r="A5" s="25">
        <v>1</v>
      </c>
      <c r="B5" s="27" t="s">
        <v>428</v>
      </c>
      <c r="C5" s="33" t="s">
        <v>429</v>
      </c>
      <c r="D5" s="25" t="s">
        <v>145</v>
      </c>
      <c r="E5" s="25">
        <v>2</v>
      </c>
      <c r="F5" s="25"/>
      <c r="G5" s="66">
        <f t="shared" ref="G5:G14" si="0">E5*F5</f>
        <v>0</v>
      </c>
      <c r="H5" s="71"/>
      <c r="I5" s="71"/>
      <c r="J5" s="71"/>
      <c r="K5" s="71"/>
      <c r="L5" s="71"/>
      <c r="M5" s="71"/>
      <c r="N5" s="25">
        <v>2</v>
      </c>
    </row>
    <row r="6" spans="1:14" ht="18.75" x14ac:dyDescent="0.25">
      <c r="A6" s="25">
        <v>2</v>
      </c>
      <c r="B6" s="27" t="s">
        <v>430</v>
      </c>
      <c r="C6" s="71" t="s">
        <v>431</v>
      </c>
      <c r="D6" s="25" t="s">
        <v>145</v>
      </c>
      <c r="E6" s="25">
        <v>125</v>
      </c>
      <c r="F6" s="25"/>
      <c r="G6" s="66">
        <f t="shared" si="0"/>
        <v>0</v>
      </c>
      <c r="H6" s="19"/>
      <c r="I6" s="19"/>
      <c r="J6" s="19"/>
      <c r="K6" s="19"/>
      <c r="L6" s="19"/>
      <c r="M6" s="19"/>
      <c r="N6" s="25">
        <v>125</v>
      </c>
    </row>
    <row r="7" spans="1:14" x14ac:dyDescent="0.25">
      <c r="A7" s="25">
        <v>3</v>
      </c>
      <c r="B7" s="27" t="s">
        <v>432</v>
      </c>
      <c r="C7" s="71" t="s">
        <v>433</v>
      </c>
      <c r="D7" s="25" t="s">
        <v>145</v>
      </c>
      <c r="E7" s="25">
        <v>2</v>
      </c>
      <c r="F7" s="25"/>
      <c r="G7" s="66">
        <f t="shared" si="0"/>
        <v>0</v>
      </c>
      <c r="H7" s="26"/>
      <c r="I7" s="26"/>
      <c r="J7" s="26"/>
      <c r="K7" s="26"/>
      <c r="L7" s="24"/>
      <c r="M7" s="33"/>
      <c r="N7" s="25">
        <v>2</v>
      </c>
    </row>
    <row r="8" spans="1:14" x14ac:dyDescent="0.25">
      <c r="A8" s="25">
        <v>4</v>
      </c>
      <c r="B8" s="27" t="s">
        <v>435</v>
      </c>
      <c r="C8" s="71" t="s">
        <v>436</v>
      </c>
      <c r="D8" s="25" t="s">
        <v>145</v>
      </c>
      <c r="E8" s="25">
        <v>6</v>
      </c>
      <c r="F8" s="63"/>
      <c r="G8" s="66">
        <f t="shared" si="0"/>
        <v>0</v>
      </c>
      <c r="H8" s="26"/>
      <c r="I8" s="26"/>
      <c r="J8" s="26"/>
      <c r="K8" s="26"/>
      <c r="L8" s="24"/>
      <c r="M8" s="33"/>
      <c r="N8" s="63">
        <v>6</v>
      </c>
    </row>
    <row r="9" spans="1:14" x14ac:dyDescent="0.25">
      <c r="A9" s="25">
        <v>5</v>
      </c>
      <c r="B9" s="27" t="s">
        <v>437</v>
      </c>
      <c r="C9" s="71" t="s">
        <v>438</v>
      </c>
      <c r="D9" s="25" t="s">
        <v>145</v>
      </c>
      <c r="E9" s="25">
        <v>8</v>
      </c>
      <c r="F9" s="63"/>
      <c r="G9" s="66">
        <f t="shared" si="0"/>
        <v>0</v>
      </c>
      <c r="H9" s="29"/>
      <c r="I9" s="29"/>
      <c r="J9" s="29"/>
      <c r="K9" s="29"/>
      <c r="L9" s="24"/>
      <c r="M9" s="33"/>
      <c r="N9" s="63">
        <v>8</v>
      </c>
    </row>
    <row r="10" spans="1:14" x14ac:dyDescent="0.25">
      <c r="A10" s="25">
        <v>6</v>
      </c>
      <c r="B10" s="27" t="s">
        <v>439</v>
      </c>
      <c r="C10" s="71" t="s">
        <v>440</v>
      </c>
      <c r="D10" s="25" t="s">
        <v>145</v>
      </c>
      <c r="E10" s="25">
        <v>6</v>
      </c>
      <c r="F10" s="63"/>
      <c r="G10" s="66">
        <f t="shared" si="0"/>
        <v>0</v>
      </c>
      <c r="H10" s="29"/>
      <c r="I10" s="29"/>
      <c r="J10" s="29"/>
      <c r="K10" s="29"/>
      <c r="L10" s="24"/>
      <c r="M10" s="33"/>
      <c r="N10" s="63">
        <v>6</v>
      </c>
    </row>
    <row r="11" spans="1:14" x14ac:dyDescent="0.25">
      <c r="A11" s="25">
        <v>7</v>
      </c>
      <c r="B11" s="27" t="s">
        <v>441</v>
      </c>
      <c r="C11" s="71" t="s">
        <v>442</v>
      </c>
      <c r="D11" s="25" t="s">
        <v>145</v>
      </c>
      <c r="E11" s="25">
        <v>50</v>
      </c>
      <c r="F11" s="63"/>
      <c r="G11" s="66">
        <f t="shared" si="0"/>
        <v>0</v>
      </c>
      <c r="H11" s="29"/>
      <c r="I11" s="29"/>
      <c r="J11" s="29"/>
      <c r="K11" s="29"/>
      <c r="L11" s="24"/>
      <c r="M11" s="33"/>
      <c r="N11" s="63">
        <v>50</v>
      </c>
    </row>
    <row r="12" spans="1:14" x14ac:dyDescent="0.25">
      <c r="A12" s="25">
        <v>8</v>
      </c>
      <c r="B12" s="27" t="s">
        <v>272</v>
      </c>
      <c r="C12" s="71" t="s">
        <v>273</v>
      </c>
      <c r="D12" s="25" t="s">
        <v>145</v>
      </c>
      <c r="E12" s="25">
        <v>10</v>
      </c>
      <c r="F12" s="63"/>
      <c r="G12" s="66">
        <f t="shared" si="0"/>
        <v>0</v>
      </c>
      <c r="H12" s="29"/>
      <c r="I12" s="29"/>
      <c r="J12" s="29"/>
      <c r="K12" s="29"/>
      <c r="L12" s="24"/>
      <c r="M12" s="33"/>
      <c r="N12" s="63">
        <v>10</v>
      </c>
    </row>
    <row r="13" spans="1:14" x14ac:dyDescent="0.25">
      <c r="A13" s="25">
        <v>9</v>
      </c>
      <c r="B13" s="27" t="s">
        <v>443</v>
      </c>
      <c r="C13" s="71" t="s">
        <v>444</v>
      </c>
      <c r="D13" s="25" t="s">
        <v>145</v>
      </c>
      <c r="E13" s="25">
        <v>1</v>
      </c>
      <c r="F13" s="63"/>
      <c r="G13" s="66">
        <f t="shared" si="0"/>
        <v>0</v>
      </c>
      <c r="H13" s="29"/>
      <c r="I13" s="29"/>
      <c r="J13" s="29"/>
      <c r="K13" s="29"/>
      <c r="L13" s="24"/>
      <c r="M13" s="33"/>
      <c r="N13" s="63">
        <v>1</v>
      </c>
    </row>
    <row r="14" spans="1:14" x14ac:dyDescent="0.25">
      <c r="A14" s="25">
        <v>10</v>
      </c>
      <c r="B14" s="27" t="s">
        <v>445</v>
      </c>
      <c r="C14" s="71" t="s">
        <v>446</v>
      </c>
      <c r="D14" s="25" t="s">
        <v>145</v>
      </c>
      <c r="E14" s="25">
        <v>2</v>
      </c>
      <c r="F14" s="63"/>
      <c r="G14" s="66">
        <f t="shared" si="0"/>
        <v>0</v>
      </c>
      <c r="H14" s="29"/>
      <c r="I14" s="29"/>
      <c r="J14" s="29"/>
      <c r="K14" s="29"/>
      <c r="L14" s="29"/>
      <c r="M14" s="33"/>
      <c r="N14" s="63">
        <v>2</v>
      </c>
    </row>
    <row r="15" spans="1:14" ht="49.5" customHeight="1" x14ac:dyDescent="0.25">
      <c r="A15" s="122" t="s">
        <v>127</v>
      </c>
      <c r="B15" s="122"/>
      <c r="C15" s="122"/>
      <c r="D15" s="122"/>
      <c r="E15" s="122"/>
      <c r="F15" s="122"/>
      <c r="G15" s="74">
        <f>SUM(G5:G14)</f>
        <v>0</v>
      </c>
      <c r="H15" s="29"/>
      <c r="I15" s="29"/>
      <c r="J15" s="29"/>
      <c r="K15" s="29"/>
      <c r="L15" s="29"/>
      <c r="M15" s="33"/>
      <c r="N15" s="75"/>
    </row>
  </sheetData>
  <mergeCells count="10">
    <mergeCell ref="N3:N4"/>
    <mergeCell ref="A1:D1"/>
    <mergeCell ref="A15:F15"/>
    <mergeCell ref="A3:A4"/>
    <mergeCell ref="B3:B4"/>
    <mergeCell ref="C3:C4"/>
    <mergeCell ref="E3:E4"/>
    <mergeCell ref="D3:D4"/>
    <mergeCell ref="F3:F4"/>
    <mergeCell ref="G3:G4"/>
  </mergeCells>
  <pageMargins left="0.7" right="0.7" top="0.75" bottom="0.75" header="0.3" footer="0.3"/>
  <pageSetup scale="2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0"/>
  <sheetViews>
    <sheetView view="pageBreakPreview" topLeftCell="C1" zoomScale="70" zoomScaleNormal="80" zoomScaleSheetLayoutView="70" workbookViewId="0">
      <selection activeCell="P2" sqref="P2:P3"/>
    </sheetView>
  </sheetViews>
  <sheetFormatPr defaultRowHeight="15" x14ac:dyDescent="0.25"/>
  <cols>
    <col min="1" max="1" width="5.140625" style="3" customWidth="1"/>
    <col min="2" max="2" width="42" customWidth="1"/>
    <col min="3" max="3" width="36.42578125" customWidth="1"/>
    <col min="4" max="4" width="15" style="3" customWidth="1"/>
    <col min="5" max="5" width="21.85546875" style="3" customWidth="1"/>
    <col min="6" max="6" width="17.42578125" style="2" customWidth="1"/>
    <col min="7" max="7" width="19.28515625" style="2" customWidth="1"/>
    <col min="8" max="8" width="30.7109375" style="2" customWidth="1"/>
    <col min="9" max="9" width="41.42578125" style="22" customWidth="1"/>
    <col min="10" max="10" width="23.42578125" style="22" customWidth="1"/>
    <col min="11" max="11" width="26" style="22" customWidth="1"/>
    <col min="12" max="12" width="20.28515625" style="22" customWidth="1"/>
    <col min="13" max="13" width="28.28515625" style="22" customWidth="1"/>
    <col min="14" max="14" width="21.5703125" style="22" customWidth="1"/>
    <col min="15" max="16" width="14.85546875" style="2" customWidth="1"/>
  </cols>
  <sheetData>
    <row r="1" spans="1:16" ht="48" customHeight="1" x14ac:dyDescent="0.25">
      <c r="A1" s="123" t="s">
        <v>574</v>
      </c>
      <c r="B1" s="123"/>
      <c r="C1" s="123"/>
      <c r="D1" s="123"/>
      <c r="E1" s="123"/>
      <c r="F1" s="91"/>
      <c r="G1" s="91"/>
      <c r="H1" s="91"/>
      <c r="I1" s="88"/>
      <c r="J1" s="88"/>
      <c r="M1" s="88"/>
      <c r="N1" s="88"/>
      <c r="O1" s="102" t="s">
        <v>579</v>
      </c>
      <c r="P1" s="98" t="s">
        <v>580</v>
      </c>
    </row>
    <row r="2" spans="1:16" ht="46.5" customHeight="1" x14ac:dyDescent="0.25">
      <c r="A2" s="118" t="s">
        <v>132</v>
      </c>
      <c r="B2" s="118" t="s">
        <v>5</v>
      </c>
      <c r="C2" s="118" t="s">
        <v>59</v>
      </c>
      <c r="D2" s="116" t="s">
        <v>128</v>
      </c>
      <c r="E2" s="116" t="s">
        <v>129</v>
      </c>
      <c r="F2" s="116" t="s">
        <v>130</v>
      </c>
      <c r="G2" s="116" t="s">
        <v>131</v>
      </c>
      <c r="H2" s="118" t="s">
        <v>125</v>
      </c>
      <c r="I2" s="89" t="s">
        <v>37</v>
      </c>
      <c r="J2" s="89" t="s">
        <v>561</v>
      </c>
      <c r="K2" s="89" t="s">
        <v>568</v>
      </c>
      <c r="L2" s="89" t="s">
        <v>569</v>
      </c>
      <c r="M2" s="89" t="s">
        <v>564</v>
      </c>
      <c r="N2" s="89" t="s">
        <v>565</v>
      </c>
      <c r="O2" s="114" t="s">
        <v>581</v>
      </c>
      <c r="P2" s="116" t="s">
        <v>584</v>
      </c>
    </row>
    <row r="3" spans="1:16" s="22" customFormat="1" ht="36.75" customHeight="1" x14ac:dyDescent="0.25">
      <c r="A3" s="119"/>
      <c r="B3" s="119"/>
      <c r="C3" s="119"/>
      <c r="D3" s="117"/>
      <c r="E3" s="117"/>
      <c r="F3" s="117"/>
      <c r="G3" s="117"/>
      <c r="H3" s="119"/>
      <c r="I3" s="89" t="s">
        <v>566</v>
      </c>
      <c r="J3" s="89" t="s">
        <v>567</v>
      </c>
      <c r="K3" s="89" t="s">
        <v>562</v>
      </c>
      <c r="L3" s="89" t="s">
        <v>563</v>
      </c>
      <c r="M3" s="89" t="s">
        <v>570</v>
      </c>
      <c r="N3" s="89" t="s">
        <v>571</v>
      </c>
      <c r="O3" s="115"/>
      <c r="P3" s="117"/>
    </row>
    <row r="4" spans="1:16" ht="62.25" customHeight="1" x14ac:dyDescent="0.25">
      <c r="A4" s="9">
        <v>1</v>
      </c>
      <c r="B4" s="27" t="s">
        <v>11</v>
      </c>
      <c r="C4" s="27" t="s">
        <v>73</v>
      </c>
      <c r="D4" s="58" t="s">
        <v>145</v>
      </c>
      <c r="E4" s="72">
        <v>12</v>
      </c>
      <c r="F4" s="29"/>
      <c r="G4" s="30">
        <f>(E4*F4)</f>
        <v>0</v>
      </c>
      <c r="H4" s="29"/>
      <c r="I4" s="71"/>
      <c r="J4" s="71"/>
      <c r="K4" s="71"/>
      <c r="L4" s="71"/>
      <c r="M4" s="71"/>
      <c r="N4" s="71"/>
      <c r="O4" s="59">
        <v>10</v>
      </c>
      <c r="P4" s="59">
        <v>2</v>
      </c>
    </row>
    <row r="5" spans="1:16" ht="58.5" customHeight="1" x14ac:dyDescent="0.25">
      <c r="A5" s="9">
        <v>2</v>
      </c>
      <c r="B5" s="11" t="s">
        <v>15</v>
      </c>
      <c r="C5" s="14" t="s">
        <v>74</v>
      </c>
      <c r="D5" s="36" t="s">
        <v>145</v>
      </c>
      <c r="E5" s="72">
        <v>30</v>
      </c>
      <c r="F5" s="13"/>
      <c r="G5" s="31">
        <f t="shared" ref="G5:G19" si="0">(E5*F5)</f>
        <v>0</v>
      </c>
      <c r="H5" s="13"/>
      <c r="I5" s="19"/>
      <c r="J5" s="19"/>
      <c r="K5" s="19"/>
      <c r="L5" s="19"/>
      <c r="M5" s="19"/>
      <c r="N5" s="19"/>
      <c r="O5" s="55">
        <v>25</v>
      </c>
      <c r="P5" s="55">
        <v>5</v>
      </c>
    </row>
    <row r="6" spans="1:16" ht="30" customHeight="1" x14ac:dyDescent="0.25">
      <c r="A6" s="25">
        <v>3</v>
      </c>
      <c r="B6" s="11" t="s">
        <v>276</v>
      </c>
      <c r="C6" s="11" t="s">
        <v>126</v>
      </c>
      <c r="D6" s="12" t="s">
        <v>146</v>
      </c>
      <c r="E6" s="72">
        <v>11</v>
      </c>
      <c r="F6" s="13"/>
      <c r="G6" s="31">
        <f t="shared" si="0"/>
        <v>0</v>
      </c>
      <c r="H6" s="13"/>
      <c r="I6" s="26"/>
      <c r="J6" s="26"/>
      <c r="K6" s="26"/>
      <c r="L6" s="26"/>
      <c r="M6" s="24"/>
      <c r="N6" s="33"/>
      <c r="O6" s="55">
        <v>8</v>
      </c>
      <c r="P6" s="55">
        <v>3</v>
      </c>
    </row>
    <row r="7" spans="1:16" ht="30" customHeight="1" x14ac:dyDescent="0.25">
      <c r="A7" s="25">
        <v>4</v>
      </c>
      <c r="B7" s="11" t="s">
        <v>308</v>
      </c>
      <c r="C7" s="11" t="s">
        <v>231</v>
      </c>
      <c r="D7" s="12" t="s">
        <v>13</v>
      </c>
      <c r="E7" s="72">
        <v>18</v>
      </c>
      <c r="F7" s="13"/>
      <c r="G7" s="31">
        <f t="shared" si="0"/>
        <v>0</v>
      </c>
      <c r="H7" s="13"/>
      <c r="I7" s="26"/>
      <c r="J7" s="26"/>
      <c r="K7" s="26"/>
      <c r="L7" s="26"/>
      <c r="M7" s="24"/>
      <c r="N7" s="33"/>
      <c r="O7" s="55">
        <v>16</v>
      </c>
      <c r="P7" s="55">
        <v>2</v>
      </c>
    </row>
    <row r="8" spans="1:16" ht="30" customHeight="1" x14ac:dyDescent="0.25">
      <c r="A8" s="25">
        <v>5</v>
      </c>
      <c r="B8" s="11" t="s">
        <v>277</v>
      </c>
      <c r="C8" s="11" t="s">
        <v>232</v>
      </c>
      <c r="D8" s="12" t="s">
        <v>8</v>
      </c>
      <c r="E8" s="72">
        <v>20</v>
      </c>
      <c r="F8" s="13"/>
      <c r="G8" s="31">
        <f t="shared" si="0"/>
        <v>0</v>
      </c>
      <c r="H8" s="13"/>
      <c r="I8" s="29"/>
      <c r="J8" s="29"/>
      <c r="K8" s="29"/>
      <c r="L8" s="29"/>
      <c r="M8" s="24"/>
      <c r="N8" s="33"/>
      <c r="O8" s="55">
        <v>15</v>
      </c>
      <c r="P8" s="55">
        <v>5</v>
      </c>
    </row>
    <row r="9" spans="1:16" ht="30" customHeight="1" x14ac:dyDescent="0.25">
      <c r="A9" s="25">
        <v>6</v>
      </c>
      <c r="B9" s="24" t="s">
        <v>307</v>
      </c>
      <c r="C9" s="11" t="s">
        <v>233</v>
      </c>
      <c r="D9" s="12" t="s">
        <v>7</v>
      </c>
      <c r="E9" s="72">
        <v>4</v>
      </c>
      <c r="F9" s="13"/>
      <c r="G9" s="31">
        <f t="shared" si="0"/>
        <v>0</v>
      </c>
      <c r="H9" s="13"/>
      <c r="I9" s="29"/>
      <c r="J9" s="29"/>
      <c r="K9" s="29"/>
      <c r="L9" s="29"/>
      <c r="M9" s="24"/>
      <c r="N9" s="33"/>
      <c r="O9" s="55">
        <v>3</v>
      </c>
      <c r="P9" s="55">
        <v>1</v>
      </c>
    </row>
    <row r="10" spans="1:16" ht="30" customHeight="1" x14ac:dyDescent="0.25">
      <c r="A10" s="25">
        <v>7</v>
      </c>
      <c r="B10" s="24" t="s">
        <v>309</v>
      </c>
      <c r="C10" s="11" t="s">
        <v>234</v>
      </c>
      <c r="D10" s="12" t="s">
        <v>145</v>
      </c>
      <c r="E10" s="72">
        <v>70</v>
      </c>
      <c r="F10" s="13"/>
      <c r="G10" s="31">
        <f t="shared" si="0"/>
        <v>0</v>
      </c>
      <c r="H10" s="13"/>
      <c r="I10" s="29"/>
      <c r="J10" s="29"/>
      <c r="K10" s="29"/>
      <c r="L10" s="29"/>
      <c r="M10" s="24"/>
      <c r="N10" s="33"/>
      <c r="O10" s="55">
        <v>40</v>
      </c>
      <c r="P10" s="55">
        <v>30</v>
      </c>
    </row>
    <row r="11" spans="1:16" ht="30" customHeight="1" x14ac:dyDescent="0.25">
      <c r="A11" s="25">
        <v>8</v>
      </c>
      <c r="B11" s="11" t="s">
        <v>310</v>
      </c>
      <c r="C11" s="11" t="s">
        <v>235</v>
      </c>
      <c r="D11" s="12" t="s">
        <v>145</v>
      </c>
      <c r="E11" s="72">
        <v>45</v>
      </c>
      <c r="F11" s="13"/>
      <c r="G11" s="31">
        <f t="shared" si="0"/>
        <v>0</v>
      </c>
      <c r="H11" s="13"/>
      <c r="I11" s="29"/>
      <c r="J11" s="29"/>
      <c r="K11" s="29"/>
      <c r="L11" s="29"/>
      <c r="M11" s="24"/>
      <c r="N11" s="33"/>
      <c r="O11" s="55">
        <v>40</v>
      </c>
      <c r="P11" s="55">
        <v>5</v>
      </c>
    </row>
    <row r="12" spans="1:16" ht="30" customHeight="1" x14ac:dyDescent="0.25">
      <c r="A12" s="25">
        <v>9</v>
      </c>
      <c r="B12" s="11" t="s">
        <v>311</v>
      </c>
      <c r="C12" s="27" t="s">
        <v>236</v>
      </c>
      <c r="D12" s="58" t="s">
        <v>145</v>
      </c>
      <c r="E12" s="72">
        <v>22</v>
      </c>
      <c r="F12" s="29"/>
      <c r="G12" s="30">
        <f t="shared" si="0"/>
        <v>0</v>
      </c>
      <c r="H12" s="29"/>
      <c r="I12" s="29"/>
      <c r="J12" s="29"/>
      <c r="K12" s="29"/>
      <c r="L12" s="29"/>
      <c r="M12" s="24"/>
      <c r="N12" s="33"/>
      <c r="O12" s="59">
        <v>20</v>
      </c>
      <c r="P12" s="59">
        <v>2</v>
      </c>
    </row>
    <row r="13" spans="1:16" ht="30" customHeight="1" x14ac:dyDescent="0.25">
      <c r="A13" s="25">
        <v>10</v>
      </c>
      <c r="B13" s="24" t="s">
        <v>312</v>
      </c>
      <c r="C13" s="11" t="s">
        <v>237</v>
      </c>
      <c r="D13" s="12" t="s">
        <v>145</v>
      </c>
      <c r="E13" s="72">
        <v>75</v>
      </c>
      <c r="F13" s="13"/>
      <c r="G13" s="31">
        <f t="shared" si="0"/>
        <v>0</v>
      </c>
      <c r="H13" s="13"/>
      <c r="I13" s="29"/>
      <c r="J13" s="29"/>
      <c r="K13" s="29"/>
      <c r="L13" s="29"/>
      <c r="M13" s="29"/>
      <c r="N13" s="33"/>
      <c r="O13" s="55">
        <v>50</v>
      </c>
      <c r="P13" s="55">
        <v>25</v>
      </c>
    </row>
    <row r="14" spans="1:16" ht="30" customHeight="1" x14ac:dyDescent="0.25">
      <c r="A14" s="25">
        <v>11</v>
      </c>
      <c r="B14" s="24" t="s">
        <v>313</v>
      </c>
      <c r="C14" s="27" t="s">
        <v>238</v>
      </c>
      <c r="D14" s="58" t="s">
        <v>145</v>
      </c>
      <c r="E14" s="72">
        <v>70</v>
      </c>
      <c r="F14" s="29"/>
      <c r="G14" s="30">
        <f t="shared" si="0"/>
        <v>0</v>
      </c>
      <c r="H14" s="29"/>
      <c r="I14" s="29"/>
      <c r="J14" s="29"/>
      <c r="K14" s="29"/>
      <c r="L14" s="29"/>
      <c r="M14" s="29"/>
      <c r="N14" s="33"/>
      <c r="O14" s="59">
        <v>50</v>
      </c>
      <c r="P14" s="59">
        <v>20</v>
      </c>
    </row>
    <row r="15" spans="1:16" ht="30" customHeight="1" x14ac:dyDescent="0.25">
      <c r="A15" s="25">
        <v>12</v>
      </c>
      <c r="B15" s="8" t="s">
        <v>278</v>
      </c>
      <c r="C15" s="8" t="s">
        <v>76</v>
      </c>
      <c r="D15" s="9" t="s">
        <v>13</v>
      </c>
      <c r="E15" s="72">
        <v>27</v>
      </c>
      <c r="F15" s="10"/>
      <c r="G15" s="31">
        <f t="shared" si="0"/>
        <v>0</v>
      </c>
      <c r="H15" s="10"/>
      <c r="I15" s="29"/>
      <c r="J15" s="29"/>
      <c r="K15" s="29"/>
      <c r="L15" s="29"/>
      <c r="M15" s="29"/>
      <c r="N15" s="33"/>
      <c r="O15" s="55">
        <v>20</v>
      </c>
      <c r="P15" s="55">
        <v>7</v>
      </c>
    </row>
    <row r="16" spans="1:16" ht="30" customHeight="1" x14ac:dyDescent="0.25">
      <c r="A16" s="25">
        <v>13</v>
      </c>
      <c r="B16" s="8" t="s">
        <v>43</v>
      </c>
      <c r="C16" s="8" t="s">
        <v>77</v>
      </c>
      <c r="D16" s="9" t="s">
        <v>217</v>
      </c>
      <c r="E16" s="72">
        <v>50</v>
      </c>
      <c r="F16" s="10"/>
      <c r="G16" s="31">
        <f t="shared" si="0"/>
        <v>0</v>
      </c>
      <c r="H16" s="10"/>
      <c r="I16" s="29"/>
      <c r="J16" s="29"/>
      <c r="K16" s="29"/>
      <c r="L16" s="29"/>
      <c r="M16" s="29"/>
      <c r="N16" s="33"/>
      <c r="O16" s="55">
        <v>40</v>
      </c>
      <c r="P16" s="55">
        <v>10</v>
      </c>
    </row>
    <row r="17" spans="1:16" ht="30" customHeight="1" x14ac:dyDescent="0.25">
      <c r="A17" s="25">
        <v>14</v>
      </c>
      <c r="B17" s="8" t="s">
        <v>44</v>
      </c>
      <c r="C17" s="8" t="s">
        <v>78</v>
      </c>
      <c r="D17" s="9" t="s">
        <v>7</v>
      </c>
      <c r="E17" s="72">
        <v>5</v>
      </c>
      <c r="F17" s="10"/>
      <c r="G17" s="31">
        <f t="shared" si="0"/>
        <v>0</v>
      </c>
      <c r="H17" s="10"/>
      <c r="I17" s="29"/>
      <c r="J17" s="29"/>
      <c r="K17" s="29"/>
      <c r="L17" s="29"/>
      <c r="M17" s="29"/>
      <c r="N17" s="33"/>
      <c r="O17" s="55">
        <v>4</v>
      </c>
      <c r="P17" s="55">
        <v>1</v>
      </c>
    </row>
    <row r="18" spans="1:16" ht="30" customHeight="1" x14ac:dyDescent="0.25">
      <c r="A18" s="25">
        <v>15</v>
      </c>
      <c r="B18" s="8" t="s">
        <v>45</v>
      </c>
      <c r="C18" s="8" t="s">
        <v>79</v>
      </c>
      <c r="D18" s="25" t="s">
        <v>7</v>
      </c>
      <c r="E18" s="72">
        <v>5</v>
      </c>
      <c r="F18" s="10"/>
      <c r="G18" s="31">
        <f t="shared" si="0"/>
        <v>0</v>
      </c>
      <c r="H18" s="10"/>
      <c r="I18" s="29"/>
      <c r="J18" s="29"/>
      <c r="K18" s="29"/>
      <c r="L18" s="29"/>
      <c r="M18" s="29"/>
      <c r="N18" s="33"/>
      <c r="O18" s="55">
        <v>4</v>
      </c>
      <c r="P18" s="55">
        <v>1</v>
      </c>
    </row>
    <row r="19" spans="1:16" ht="30" customHeight="1" x14ac:dyDescent="0.25">
      <c r="A19" s="25">
        <v>16</v>
      </c>
      <c r="B19" s="8" t="s">
        <v>46</v>
      </c>
      <c r="C19" s="8" t="s">
        <v>80</v>
      </c>
      <c r="D19" s="25" t="s">
        <v>7</v>
      </c>
      <c r="E19" s="72">
        <v>5</v>
      </c>
      <c r="F19" s="10"/>
      <c r="G19" s="31">
        <f t="shared" si="0"/>
        <v>0</v>
      </c>
      <c r="H19" s="10"/>
      <c r="I19" s="29"/>
      <c r="J19" s="29"/>
      <c r="K19" s="29"/>
      <c r="L19" s="29"/>
      <c r="M19" s="29"/>
      <c r="N19" s="33"/>
      <c r="O19" s="55">
        <v>4</v>
      </c>
      <c r="P19" s="55">
        <v>1</v>
      </c>
    </row>
    <row r="20" spans="1:16" ht="28.5" x14ac:dyDescent="0.25">
      <c r="A20" s="122" t="s">
        <v>127</v>
      </c>
      <c r="B20" s="122"/>
      <c r="C20" s="122"/>
      <c r="D20" s="122"/>
      <c r="E20" s="122"/>
      <c r="F20" s="122"/>
      <c r="G20" s="15">
        <f>SUM(G4:G19)</f>
        <v>0</v>
      </c>
      <c r="H20" s="1"/>
      <c r="I20" s="29"/>
      <c r="J20" s="29"/>
      <c r="K20" s="29"/>
      <c r="L20" s="29"/>
      <c r="M20" s="29"/>
      <c r="N20" s="33"/>
      <c r="O20" s="19"/>
      <c r="P20" s="19"/>
    </row>
  </sheetData>
  <mergeCells count="12">
    <mergeCell ref="A1:E1"/>
    <mergeCell ref="A20:F20"/>
    <mergeCell ref="P2:P3"/>
    <mergeCell ref="O2:O3"/>
    <mergeCell ref="H2:H3"/>
    <mergeCell ref="G2:G3"/>
    <mergeCell ref="F2:F3"/>
    <mergeCell ref="E2:E3"/>
    <mergeCell ref="B2:B3"/>
    <mergeCell ref="A2:A3"/>
    <mergeCell ref="C2:C3"/>
    <mergeCell ref="D2:D3"/>
  </mergeCells>
  <pageMargins left="0.7" right="0.7" top="0.75" bottom="0.75" header="0.3" footer="0.3"/>
  <pageSetup scale="23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14C73-17B3-4C28-A3E2-950D168C0ECD}">
  <dimension ref="A1:P67"/>
  <sheetViews>
    <sheetView view="pageBreakPreview" zoomScale="70" zoomScaleNormal="100" zoomScaleSheetLayoutView="70" workbookViewId="0">
      <selection activeCell="P3" sqref="P3:P4"/>
    </sheetView>
  </sheetViews>
  <sheetFormatPr defaultRowHeight="15" x14ac:dyDescent="0.25"/>
  <cols>
    <col min="1" max="1" width="4.7109375" style="22" customWidth="1"/>
    <col min="2" max="2" width="48.85546875" style="22" customWidth="1"/>
    <col min="3" max="3" width="41.42578125" style="22" customWidth="1"/>
    <col min="4" max="4" width="21.85546875" style="51" hidden="1" customWidth="1"/>
    <col min="5" max="5" width="9.140625" style="50"/>
    <col min="6" max="6" width="9.140625" style="22"/>
    <col min="7" max="7" width="12.28515625" style="22" customWidth="1"/>
    <col min="8" max="8" width="17.7109375" style="22" bestFit="1" customWidth="1"/>
    <col min="9" max="9" width="41.42578125" style="22" customWidth="1"/>
    <col min="10" max="10" width="23.42578125" style="22" customWidth="1"/>
    <col min="11" max="11" width="26" style="22" customWidth="1"/>
    <col min="12" max="12" width="20.28515625" style="22" customWidth="1"/>
    <col min="13" max="13" width="28.28515625" style="22" customWidth="1"/>
    <col min="14" max="14" width="21.5703125" style="22" customWidth="1"/>
    <col min="15" max="16" width="19.5703125" style="2" customWidth="1"/>
    <col min="17" max="16384" width="9.140625" style="22"/>
  </cols>
  <sheetData>
    <row r="1" spans="1:16" ht="34.5" customHeight="1" x14ac:dyDescent="0.25">
      <c r="A1" s="123" t="s">
        <v>575</v>
      </c>
      <c r="B1" s="123"/>
      <c r="C1" s="123"/>
      <c r="D1" s="123"/>
      <c r="E1" s="123"/>
      <c r="F1" s="123"/>
      <c r="G1" s="123"/>
      <c r="H1" s="123"/>
      <c r="I1" s="88"/>
      <c r="J1" s="88"/>
      <c r="M1" s="88"/>
      <c r="N1" s="88"/>
      <c r="O1" s="53"/>
      <c r="P1" s="53"/>
    </row>
    <row r="2" spans="1:16" ht="52.5" customHeight="1" x14ac:dyDescent="0.25">
      <c r="A2" s="95"/>
      <c r="B2" s="95"/>
      <c r="C2" s="95"/>
      <c r="D2" s="95"/>
      <c r="E2" s="95"/>
      <c r="F2" s="95"/>
      <c r="G2" s="95"/>
      <c r="H2" s="95"/>
      <c r="I2" s="88"/>
      <c r="J2" s="88"/>
      <c r="M2" s="88"/>
      <c r="N2" s="88"/>
      <c r="O2" s="102" t="s">
        <v>579</v>
      </c>
      <c r="P2" s="98" t="s">
        <v>580</v>
      </c>
    </row>
    <row r="3" spans="1:16" ht="42.75" customHeight="1" x14ac:dyDescent="0.25">
      <c r="A3" s="118" t="s">
        <v>132</v>
      </c>
      <c r="B3" s="118" t="s">
        <v>5</v>
      </c>
      <c r="C3" s="118" t="s">
        <v>59</v>
      </c>
      <c r="D3" s="57" t="s">
        <v>334</v>
      </c>
      <c r="E3" s="116" t="s">
        <v>128</v>
      </c>
      <c r="F3" s="116" t="s">
        <v>129</v>
      </c>
      <c r="G3" s="116" t="s">
        <v>130</v>
      </c>
      <c r="H3" s="116" t="s">
        <v>131</v>
      </c>
      <c r="I3" s="89" t="s">
        <v>37</v>
      </c>
      <c r="J3" s="89" t="s">
        <v>561</v>
      </c>
      <c r="K3" s="89" t="s">
        <v>568</v>
      </c>
      <c r="L3" s="89" t="s">
        <v>569</v>
      </c>
      <c r="M3" s="89" t="s">
        <v>564</v>
      </c>
      <c r="N3" s="89" t="s">
        <v>565</v>
      </c>
      <c r="O3" s="116" t="s">
        <v>582</v>
      </c>
      <c r="P3" s="116" t="s">
        <v>584</v>
      </c>
    </row>
    <row r="4" spans="1:16" ht="30" x14ac:dyDescent="0.25">
      <c r="A4" s="119"/>
      <c r="B4" s="119"/>
      <c r="C4" s="119"/>
      <c r="D4" s="93"/>
      <c r="E4" s="117"/>
      <c r="F4" s="117"/>
      <c r="G4" s="117"/>
      <c r="H4" s="117"/>
      <c r="I4" s="89" t="s">
        <v>566</v>
      </c>
      <c r="J4" s="89" t="s">
        <v>567</v>
      </c>
      <c r="K4" s="89" t="s">
        <v>562</v>
      </c>
      <c r="L4" s="89" t="s">
        <v>563</v>
      </c>
      <c r="M4" s="89" t="s">
        <v>570</v>
      </c>
      <c r="N4" s="89" t="s">
        <v>571</v>
      </c>
      <c r="O4" s="117"/>
      <c r="P4" s="117"/>
    </row>
    <row r="5" spans="1:16" ht="18.75" x14ac:dyDescent="0.25">
      <c r="A5" s="80">
        <v>1</v>
      </c>
      <c r="B5" s="86" t="s">
        <v>471</v>
      </c>
      <c r="C5" s="85" t="s">
        <v>382</v>
      </c>
      <c r="D5" s="81">
        <v>2</v>
      </c>
      <c r="E5" s="56" t="s">
        <v>415</v>
      </c>
      <c r="F5" s="56">
        <v>7</v>
      </c>
      <c r="G5" s="60"/>
      <c r="H5" s="31">
        <f>AVERAGE(F5*G5)</f>
        <v>0</v>
      </c>
      <c r="I5" s="71"/>
      <c r="J5" s="71"/>
      <c r="K5" s="71"/>
      <c r="L5" s="71"/>
      <c r="M5" s="71"/>
      <c r="N5" s="71"/>
      <c r="O5" s="59">
        <v>5</v>
      </c>
      <c r="P5" s="59">
        <v>2</v>
      </c>
    </row>
    <row r="6" spans="1:16" ht="18.75" x14ac:dyDescent="0.25">
      <c r="A6" s="80">
        <v>2</v>
      </c>
      <c r="B6" s="86" t="s">
        <v>472</v>
      </c>
      <c r="C6" s="85" t="s">
        <v>383</v>
      </c>
      <c r="D6" s="81">
        <v>50</v>
      </c>
      <c r="E6" s="56" t="s">
        <v>416</v>
      </c>
      <c r="F6" s="56">
        <v>150</v>
      </c>
      <c r="G6" s="61"/>
      <c r="H6" s="31">
        <f t="shared" ref="H6:H61" si="0">AVERAGE(F6*G6)</f>
        <v>0</v>
      </c>
      <c r="I6" s="19"/>
      <c r="J6" s="19"/>
      <c r="K6" s="19"/>
      <c r="L6" s="19"/>
      <c r="M6" s="19"/>
      <c r="N6" s="19"/>
      <c r="O6" s="55">
        <v>100</v>
      </c>
      <c r="P6" s="55">
        <v>50</v>
      </c>
    </row>
    <row r="7" spans="1:16" ht="31.5" x14ac:dyDescent="0.25">
      <c r="A7" s="80">
        <v>3</v>
      </c>
      <c r="B7" s="86" t="s">
        <v>553</v>
      </c>
      <c r="C7" s="85" t="s">
        <v>554</v>
      </c>
      <c r="D7" s="81">
        <v>50</v>
      </c>
      <c r="E7" s="56" t="s">
        <v>416</v>
      </c>
      <c r="F7" s="56">
        <v>150</v>
      </c>
      <c r="G7" s="61"/>
      <c r="H7" s="31">
        <f t="shared" si="0"/>
        <v>0</v>
      </c>
      <c r="I7" s="26"/>
      <c r="J7" s="26"/>
      <c r="K7" s="26"/>
      <c r="L7" s="26"/>
      <c r="M7" s="24"/>
      <c r="N7" s="33"/>
      <c r="O7" s="55">
        <v>100</v>
      </c>
      <c r="P7" s="55">
        <v>50</v>
      </c>
    </row>
    <row r="8" spans="1:16" ht="18.75" x14ac:dyDescent="0.25">
      <c r="A8" s="80">
        <v>4</v>
      </c>
      <c r="B8" s="86" t="s">
        <v>474</v>
      </c>
      <c r="C8" s="85" t="s">
        <v>473</v>
      </c>
      <c r="D8" s="81">
        <v>50</v>
      </c>
      <c r="E8" s="56" t="s">
        <v>416</v>
      </c>
      <c r="F8" s="56">
        <v>150</v>
      </c>
      <c r="G8" s="61"/>
      <c r="H8" s="31">
        <f t="shared" si="0"/>
        <v>0</v>
      </c>
      <c r="I8" s="26"/>
      <c r="J8" s="26"/>
      <c r="K8" s="26"/>
      <c r="L8" s="26"/>
      <c r="M8" s="24"/>
      <c r="N8" s="33"/>
      <c r="O8" s="55">
        <v>100</v>
      </c>
      <c r="P8" s="55">
        <v>50</v>
      </c>
    </row>
    <row r="9" spans="1:16" ht="18.75" x14ac:dyDescent="0.25">
      <c r="A9" s="80">
        <v>5</v>
      </c>
      <c r="B9" s="86" t="s">
        <v>476</v>
      </c>
      <c r="C9" s="85" t="s">
        <v>475</v>
      </c>
      <c r="D9" s="81">
        <v>50</v>
      </c>
      <c r="E9" s="56" t="s">
        <v>416</v>
      </c>
      <c r="F9" s="56">
        <v>150</v>
      </c>
      <c r="G9" s="61"/>
      <c r="H9" s="31">
        <f t="shared" si="0"/>
        <v>0</v>
      </c>
      <c r="I9" s="29"/>
      <c r="J9" s="29"/>
      <c r="K9" s="29"/>
      <c r="L9" s="29"/>
      <c r="M9" s="24"/>
      <c r="N9" s="33"/>
      <c r="O9" s="55">
        <v>100</v>
      </c>
      <c r="P9" s="55">
        <v>50</v>
      </c>
    </row>
    <row r="10" spans="1:16" ht="18.75" x14ac:dyDescent="0.25">
      <c r="A10" s="80">
        <v>6</v>
      </c>
      <c r="B10" s="86" t="s">
        <v>478</v>
      </c>
      <c r="C10" s="85" t="s">
        <v>477</v>
      </c>
      <c r="D10" s="81">
        <v>50</v>
      </c>
      <c r="E10" s="56" t="s">
        <v>418</v>
      </c>
      <c r="F10" s="56">
        <v>150</v>
      </c>
      <c r="G10" s="61"/>
      <c r="H10" s="31">
        <f t="shared" si="0"/>
        <v>0</v>
      </c>
      <c r="I10" s="29"/>
      <c r="J10" s="29"/>
      <c r="K10" s="29"/>
      <c r="L10" s="29"/>
      <c r="M10" s="24"/>
      <c r="N10" s="33"/>
      <c r="O10" s="55">
        <v>100</v>
      </c>
      <c r="P10" s="55">
        <v>50</v>
      </c>
    </row>
    <row r="11" spans="1:16" ht="18.75" x14ac:dyDescent="0.25">
      <c r="A11" s="80">
        <v>7</v>
      </c>
      <c r="B11" s="86" t="s">
        <v>465</v>
      </c>
      <c r="C11" s="85" t="s">
        <v>384</v>
      </c>
      <c r="D11" s="81">
        <v>10</v>
      </c>
      <c r="E11" s="56" t="s">
        <v>415</v>
      </c>
      <c r="F11" s="56">
        <v>15</v>
      </c>
      <c r="G11" s="61"/>
      <c r="H11" s="31">
        <f t="shared" si="0"/>
        <v>0</v>
      </c>
      <c r="I11" s="29"/>
      <c r="J11" s="29"/>
      <c r="K11" s="29"/>
      <c r="L11" s="29"/>
      <c r="M11" s="24"/>
      <c r="N11" s="33"/>
      <c r="O11" s="55">
        <v>10</v>
      </c>
      <c r="P11" s="55">
        <v>5</v>
      </c>
    </row>
    <row r="12" spans="1:16" ht="18.75" x14ac:dyDescent="0.25">
      <c r="A12" s="80">
        <v>8</v>
      </c>
      <c r="B12" s="86" t="s">
        <v>480</v>
      </c>
      <c r="C12" s="85" t="s">
        <v>479</v>
      </c>
      <c r="D12" s="81">
        <v>5</v>
      </c>
      <c r="E12" s="56" t="s">
        <v>416</v>
      </c>
      <c r="F12" s="56">
        <v>35</v>
      </c>
      <c r="G12" s="61"/>
      <c r="H12" s="31">
        <f t="shared" si="0"/>
        <v>0</v>
      </c>
      <c r="I12" s="29"/>
      <c r="J12" s="29"/>
      <c r="K12" s="29"/>
      <c r="L12" s="29"/>
      <c r="M12" s="24"/>
      <c r="N12" s="33"/>
      <c r="O12" s="55">
        <v>25</v>
      </c>
      <c r="P12" s="55">
        <v>10</v>
      </c>
    </row>
    <row r="13" spans="1:16" ht="18.75" x14ac:dyDescent="0.25">
      <c r="A13" s="80">
        <v>9</v>
      </c>
      <c r="B13" s="86" t="s">
        <v>481</v>
      </c>
      <c r="C13" s="85" t="s">
        <v>385</v>
      </c>
      <c r="D13" s="81">
        <v>25</v>
      </c>
      <c r="E13" s="56" t="s">
        <v>416</v>
      </c>
      <c r="F13" s="56">
        <v>40</v>
      </c>
      <c r="G13" s="61"/>
      <c r="H13" s="31">
        <f t="shared" si="0"/>
        <v>0</v>
      </c>
      <c r="I13" s="29"/>
      <c r="J13" s="29"/>
      <c r="K13" s="29"/>
      <c r="L13" s="29"/>
      <c r="M13" s="24"/>
      <c r="N13" s="33"/>
      <c r="O13" s="55">
        <v>25</v>
      </c>
      <c r="P13" s="55">
        <v>15</v>
      </c>
    </row>
    <row r="14" spans="1:16" ht="18.75" x14ac:dyDescent="0.25">
      <c r="A14" s="80">
        <v>10</v>
      </c>
      <c r="B14" s="86" t="s">
        <v>482</v>
      </c>
      <c r="C14" s="85" t="s">
        <v>386</v>
      </c>
      <c r="D14" s="82">
        <v>10</v>
      </c>
      <c r="E14" s="56" t="s">
        <v>417</v>
      </c>
      <c r="F14" s="56">
        <v>40</v>
      </c>
      <c r="G14" s="61"/>
      <c r="H14" s="31">
        <f t="shared" si="0"/>
        <v>0</v>
      </c>
      <c r="I14" s="29"/>
      <c r="J14" s="29"/>
      <c r="K14" s="29"/>
      <c r="L14" s="29"/>
      <c r="M14" s="29"/>
      <c r="N14" s="33"/>
      <c r="O14" s="55">
        <v>25</v>
      </c>
      <c r="P14" s="55">
        <v>15</v>
      </c>
    </row>
    <row r="15" spans="1:16" ht="18.75" x14ac:dyDescent="0.25">
      <c r="A15" s="80">
        <v>11</v>
      </c>
      <c r="B15" s="86" t="s">
        <v>483</v>
      </c>
      <c r="C15" s="85" t="s">
        <v>387</v>
      </c>
      <c r="D15" s="82">
        <v>10</v>
      </c>
      <c r="E15" s="56" t="s">
        <v>417</v>
      </c>
      <c r="F15" s="56">
        <v>40</v>
      </c>
      <c r="G15" s="61"/>
      <c r="H15" s="31">
        <f t="shared" si="0"/>
        <v>0</v>
      </c>
      <c r="I15" s="29"/>
      <c r="J15" s="29"/>
      <c r="K15" s="29"/>
      <c r="L15" s="29"/>
      <c r="M15" s="29"/>
      <c r="N15" s="33"/>
      <c r="O15" s="55">
        <v>25</v>
      </c>
      <c r="P15" s="55">
        <v>15</v>
      </c>
    </row>
    <row r="16" spans="1:16" ht="18.75" x14ac:dyDescent="0.25">
      <c r="A16" s="80">
        <v>12</v>
      </c>
      <c r="B16" s="86" t="s">
        <v>484</v>
      </c>
      <c r="C16" s="85" t="s">
        <v>388</v>
      </c>
      <c r="D16" s="82">
        <v>10</v>
      </c>
      <c r="E16" s="56" t="s">
        <v>417</v>
      </c>
      <c r="F16" s="56">
        <v>40</v>
      </c>
      <c r="G16" s="61"/>
      <c r="H16" s="31">
        <f t="shared" si="0"/>
        <v>0</v>
      </c>
      <c r="I16" s="29"/>
      <c r="J16" s="29"/>
      <c r="K16" s="29"/>
      <c r="L16" s="29"/>
      <c r="M16" s="29"/>
      <c r="N16" s="33"/>
      <c r="O16" s="55">
        <v>25</v>
      </c>
      <c r="P16" s="55">
        <v>15</v>
      </c>
    </row>
    <row r="17" spans="1:16" ht="18.75" x14ac:dyDescent="0.25">
      <c r="A17" s="80">
        <v>13</v>
      </c>
      <c r="B17" s="86" t="s">
        <v>486</v>
      </c>
      <c r="C17" s="85" t="s">
        <v>485</v>
      </c>
      <c r="D17" s="82">
        <v>10</v>
      </c>
      <c r="E17" s="56" t="s">
        <v>417</v>
      </c>
      <c r="F17" s="56">
        <v>40</v>
      </c>
      <c r="G17" s="61"/>
      <c r="H17" s="31">
        <f t="shared" si="0"/>
        <v>0</v>
      </c>
      <c r="I17" s="29"/>
      <c r="J17" s="29"/>
      <c r="K17" s="29"/>
      <c r="L17" s="29"/>
      <c r="M17" s="29"/>
      <c r="N17" s="33"/>
      <c r="O17" s="55">
        <v>25</v>
      </c>
      <c r="P17" s="55">
        <v>15</v>
      </c>
    </row>
    <row r="18" spans="1:16" ht="18.75" x14ac:dyDescent="0.25">
      <c r="A18" s="80">
        <v>14</v>
      </c>
      <c r="B18" s="86" t="s">
        <v>488</v>
      </c>
      <c r="C18" s="85" t="s">
        <v>487</v>
      </c>
      <c r="D18" s="82">
        <v>10</v>
      </c>
      <c r="E18" s="56" t="s">
        <v>417</v>
      </c>
      <c r="F18" s="56">
        <v>40</v>
      </c>
      <c r="G18" s="61"/>
      <c r="H18" s="31">
        <f t="shared" si="0"/>
        <v>0</v>
      </c>
      <c r="I18" s="29"/>
      <c r="J18" s="29"/>
      <c r="K18" s="29"/>
      <c r="L18" s="29"/>
      <c r="M18" s="29"/>
      <c r="N18" s="33"/>
      <c r="O18" s="55">
        <v>25</v>
      </c>
      <c r="P18" s="55">
        <v>15</v>
      </c>
    </row>
    <row r="19" spans="1:16" ht="18.75" x14ac:dyDescent="0.25">
      <c r="A19" s="80">
        <v>15</v>
      </c>
      <c r="B19" s="86" t="s">
        <v>490</v>
      </c>
      <c r="C19" s="85" t="s">
        <v>489</v>
      </c>
      <c r="D19" s="82">
        <v>10</v>
      </c>
      <c r="E19" s="56" t="s">
        <v>417</v>
      </c>
      <c r="F19" s="56">
        <v>40</v>
      </c>
      <c r="G19" s="61"/>
      <c r="H19" s="31">
        <f t="shared" si="0"/>
        <v>0</v>
      </c>
      <c r="I19" s="29"/>
      <c r="J19" s="29"/>
      <c r="K19" s="29"/>
      <c r="L19" s="29"/>
      <c r="M19" s="29"/>
      <c r="N19" s="33"/>
      <c r="O19" s="55">
        <v>25</v>
      </c>
      <c r="P19" s="55">
        <v>15</v>
      </c>
    </row>
    <row r="20" spans="1:16" ht="18.75" x14ac:dyDescent="0.25">
      <c r="A20" s="80">
        <v>16</v>
      </c>
      <c r="B20" s="86" t="s">
        <v>492</v>
      </c>
      <c r="C20" s="85" t="s">
        <v>491</v>
      </c>
      <c r="D20" s="82">
        <v>10</v>
      </c>
      <c r="E20" s="56" t="s">
        <v>417</v>
      </c>
      <c r="F20" s="56">
        <v>40</v>
      </c>
      <c r="G20" s="61"/>
      <c r="H20" s="31">
        <f t="shared" si="0"/>
        <v>0</v>
      </c>
      <c r="I20" s="29"/>
      <c r="J20" s="29"/>
      <c r="K20" s="29"/>
      <c r="L20" s="29"/>
      <c r="M20" s="29"/>
      <c r="N20" s="33"/>
      <c r="O20" s="55">
        <v>25</v>
      </c>
      <c r="P20" s="55">
        <v>15</v>
      </c>
    </row>
    <row r="21" spans="1:16" ht="18.75" x14ac:dyDescent="0.25">
      <c r="A21" s="80">
        <v>17</v>
      </c>
      <c r="B21" s="86" t="s">
        <v>494</v>
      </c>
      <c r="C21" s="85" t="s">
        <v>493</v>
      </c>
      <c r="D21" s="82">
        <v>10</v>
      </c>
      <c r="E21" s="56" t="s">
        <v>417</v>
      </c>
      <c r="F21" s="56">
        <v>40</v>
      </c>
      <c r="G21" s="61"/>
      <c r="H21" s="31">
        <f t="shared" si="0"/>
        <v>0</v>
      </c>
      <c r="I21" s="29"/>
      <c r="J21" s="29"/>
      <c r="K21" s="29"/>
      <c r="L21" s="29"/>
      <c r="M21" s="29"/>
      <c r="N21" s="33"/>
      <c r="O21" s="55">
        <v>25</v>
      </c>
      <c r="P21" s="55">
        <v>15</v>
      </c>
    </row>
    <row r="22" spans="1:16" ht="18.75" x14ac:dyDescent="0.25">
      <c r="A22" s="80">
        <v>18</v>
      </c>
      <c r="B22" s="86" t="s">
        <v>496</v>
      </c>
      <c r="C22" s="85" t="s">
        <v>495</v>
      </c>
      <c r="D22" s="82">
        <v>10</v>
      </c>
      <c r="E22" s="56" t="s">
        <v>417</v>
      </c>
      <c r="F22" s="56">
        <v>40</v>
      </c>
      <c r="G22" s="60"/>
      <c r="H22" s="31">
        <f t="shared" si="0"/>
        <v>0</v>
      </c>
      <c r="I22" s="29"/>
      <c r="J22" s="29"/>
      <c r="K22" s="29"/>
      <c r="L22" s="29"/>
      <c r="M22" s="29"/>
      <c r="N22" s="33"/>
      <c r="O22" s="55">
        <v>25</v>
      </c>
      <c r="P22" s="55">
        <v>15</v>
      </c>
    </row>
    <row r="23" spans="1:16" ht="18.75" x14ac:dyDescent="0.25">
      <c r="A23" s="80">
        <v>19</v>
      </c>
      <c r="B23" s="86" t="s">
        <v>466</v>
      </c>
      <c r="C23" s="85" t="s">
        <v>389</v>
      </c>
      <c r="D23" s="81">
        <v>30</v>
      </c>
      <c r="E23" s="56" t="s">
        <v>416</v>
      </c>
      <c r="F23" s="56">
        <v>85</v>
      </c>
      <c r="G23" s="60"/>
      <c r="H23" s="31">
        <f t="shared" si="0"/>
        <v>0</v>
      </c>
      <c r="I23" s="29"/>
      <c r="J23" s="29"/>
      <c r="K23" s="29"/>
      <c r="L23" s="29"/>
      <c r="M23" s="29"/>
      <c r="N23" s="33"/>
      <c r="O23" s="55">
        <v>60</v>
      </c>
      <c r="P23" s="55">
        <v>25</v>
      </c>
    </row>
    <row r="24" spans="1:16" ht="18.75" x14ac:dyDescent="0.25">
      <c r="A24" s="80">
        <v>20</v>
      </c>
      <c r="B24" s="86" t="s">
        <v>467</v>
      </c>
      <c r="C24" s="85" t="s">
        <v>390</v>
      </c>
      <c r="D24" s="81">
        <v>30</v>
      </c>
      <c r="E24" s="56" t="s">
        <v>416</v>
      </c>
      <c r="F24" s="56">
        <v>85</v>
      </c>
      <c r="G24" s="60"/>
      <c r="H24" s="31">
        <f t="shared" si="0"/>
        <v>0</v>
      </c>
      <c r="I24" s="29"/>
      <c r="J24" s="29"/>
      <c r="K24" s="29"/>
      <c r="L24" s="29"/>
      <c r="M24" s="29"/>
      <c r="N24" s="33"/>
      <c r="O24" s="55">
        <v>60</v>
      </c>
      <c r="P24" s="55">
        <v>25</v>
      </c>
    </row>
    <row r="25" spans="1:16" ht="18.75" x14ac:dyDescent="0.25">
      <c r="A25" s="80">
        <v>21</v>
      </c>
      <c r="B25" s="86" t="s">
        <v>497</v>
      </c>
      <c r="C25" s="85" t="s">
        <v>391</v>
      </c>
      <c r="D25" s="81">
        <v>25</v>
      </c>
      <c r="E25" s="56" t="s">
        <v>416</v>
      </c>
      <c r="F25" s="56">
        <v>75</v>
      </c>
      <c r="G25" s="60"/>
      <c r="H25" s="31">
        <f t="shared" si="0"/>
        <v>0</v>
      </c>
      <c r="I25" s="29"/>
      <c r="J25" s="29"/>
      <c r="K25" s="29"/>
      <c r="L25" s="29"/>
      <c r="M25" s="29"/>
      <c r="N25" s="33"/>
      <c r="O25" s="55">
        <v>50</v>
      </c>
      <c r="P25" s="55">
        <v>25</v>
      </c>
    </row>
    <row r="26" spans="1:16" ht="18.75" x14ac:dyDescent="0.25">
      <c r="A26" s="80">
        <v>22</v>
      </c>
      <c r="B26" s="86" t="s">
        <v>468</v>
      </c>
      <c r="C26" s="85" t="s">
        <v>392</v>
      </c>
      <c r="D26" s="81">
        <v>25</v>
      </c>
      <c r="E26" s="56" t="s">
        <v>416</v>
      </c>
      <c r="F26" s="56">
        <v>75</v>
      </c>
      <c r="G26" s="60"/>
      <c r="H26" s="31">
        <f t="shared" si="0"/>
        <v>0</v>
      </c>
      <c r="I26" s="29"/>
      <c r="J26" s="29"/>
      <c r="K26" s="29"/>
      <c r="L26" s="29"/>
      <c r="M26" s="29"/>
      <c r="N26" s="33"/>
      <c r="O26" s="55">
        <v>50</v>
      </c>
      <c r="P26" s="55">
        <v>25</v>
      </c>
    </row>
    <row r="27" spans="1:16" ht="18.75" x14ac:dyDescent="0.25">
      <c r="A27" s="80">
        <v>23</v>
      </c>
      <c r="B27" s="86" t="s">
        <v>469</v>
      </c>
      <c r="C27" s="85" t="s">
        <v>393</v>
      </c>
      <c r="D27" s="81">
        <v>50</v>
      </c>
      <c r="E27" s="56" t="s">
        <v>416</v>
      </c>
      <c r="F27" s="56">
        <v>75</v>
      </c>
      <c r="G27" s="60"/>
      <c r="H27" s="31">
        <f t="shared" si="0"/>
        <v>0</v>
      </c>
      <c r="I27" s="29"/>
      <c r="J27" s="29"/>
      <c r="K27" s="29"/>
      <c r="L27" s="29"/>
      <c r="M27" s="29"/>
      <c r="N27" s="33"/>
      <c r="O27" s="55">
        <v>50</v>
      </c>
      <c r="P27" s="55">
        <v>25</v>
      </c>
    </row>
    <row r="28" spans="1:16" ht="18.75" x14ac:dyDescent="0.25">
      <c r="A28" s="80">
        <v>24</v>
      </c>
      <c r="B28" s="86" t="s">
        <v>470</v>
      </c>
      <c r="C28" s="85" t="s">
        <v>498</v>
      </c>
      <c r="D28" s="81">
        <v>25</v>
      </c>
      <c r="E28" s="56" t="s">
        <v>416</v>
      </c>
      <c r="F28" s="56">
        <v>50</v>
      </c>
      <c r="G28" s="60"/>
      <c r="H28" s="31">
        <f t="shared" si="0"/>
        <v>0</v>
      </c>
      <c r="I28" s="29"/>
      <c r="J28" s="29"/>
      <c r="K28" s="29"/>
      <c r="L28" s="29"/>
      <c r="M28" s="29"/>
      <c r="N28" s="33"/>
      <c r="O28" s="55">
        <v>25</v>
      </c>
      <c r="P28" s="55">
        <v>25</v>
      </c>
    </row>
    <row r="29" spans="1:16" ht="18.75" x14ac:dyDescent="0.25">
      <c r="A29" s="80">
        <v>25</v>
      </c>
      <c r="B29" s="86" t="s">
        <v>499</v>
      </c>
      <c r="C29" s="85" t="s">
        <v>394</v>
      </c>
      <c r="D29" s="81">
        <v>50</v>
      </c>
      <c r="E29" s="56" t="s">
        <v>416</v>
      </c>
      <c r="F29" s="56">
        <v>75</v>
      </c>
      <c r="G29" s="60"/>
      <c r="H29" s="31">
        <f t="shared" si="0"/>
        <v>0</v>
      </c>
      <c r="I29" s="29"/>
      <c r="J29" s="29"/>
      <c r="K29" s="29"/>
      <c r="L29" s="29"/>
      <c r="M29" s="29"/>
      <c r="N29" s="33"/>
      <c r="O29" s="55">
        <v>50</v>
      </c>
      <c r="P29" s="55">
        <v>25</v>
      </c>
    </row>
    <row r="30" spans="1:16" ht="18.75" x14ac:dyDescent="0.25">
      <c r="A30" s="80">
        <v>26</v>
      </c>
      <c r="B30" s="86" t="s">
        <v>531</v>
      </c>
      <c r="C30" s="85" t="s">
        <v>552</v>
      </c>
      <c r="D30" s="81">
        <v>50</v>
      </c>
      <c r="E30" s="56" t="s">
        <v>416</v>
      </c>
      <c r="F30" s="56">
        <v>75</v>
      </c>
      <c r="G30" s="60"/>
      <c r="H30" s="31">
        <f t="shared" si="0"/>
        <v>0</v>
      </c>
      <c r="I30" s="29"/>
      <c r="J30" s="29"/>
      <c r="K30" s="29"/>
      <c r="L30" s="29"/>
      <c r="M30" s="29"/>
      <c r="N30" s="33"/>
      <c r="O30" s="55">
        <v>50</v>
      </c>
      <c r="P30" s="55">
        <v>25</v>
      </c>
    </row>
    <row r="31" spans="1:16" ht="18.75" x14ac:dyDescent="0.25">
      <c r="A31" s="80">
        <v>27</v>
      </c>
      <c r="B31" s="86" t="s">
        <v>502</v>
      </c>
      <c r="C31" s="85" t="s">
        <v>395</v>
      </c>
      <c r="D31" s="83">
        <v>50</v>
      </c>
      <c r="E31" s="56" t="s">
        <v>416</v>
      </c>
      <c r="F31" s="56">
        <v>75</v>
      </c>
      <c r="G31" s="60"/>
      <c r="H31" s="31">
        <f t="shared" si="0"/>
        <v>0</v>
      </c>
      <c r="I31" s="29"/>
      <c r="J31" s="29"/>
      <c r="K31" s="29"/>
      <c r="L31" s="29"/>
      <c r="M31" s="29"/>
      <c r="N31" s="33"/>
      <c r="O31" s="55">
        <v>50</v>
      </c>
      <c r="P31" s="55">
        <v>25</v>
      </c>
    </row>
    <row r="32" spans="1:16" ht="18.75" x14ac:dyDescent="0.25">
      <c r="A32" s="80">
        <v>28</v>
      </c>
      <c r="B32" s="86" t="s">
        <v>503</v>
      </c>
      <c r="C32" s="85" t="s">
        <v>396</v>
      </c>
      <c r="D32" s="83">
        <v>50</v>
      </c>
      <c r="E32" s="56" t="s">
        <v>416</v>
      </c>
      <c r="F32" s="56">
        <v>75</v>
      </c>
      <c r="G32" s="60"/>
      <c r="H32" s="31">
        <f t="shared" si="0"/>
        <v>0</v>
      </c>
      <c r="I32" s="29"/>
      <c r="J32" s="29"/>
      <c r="K32" s="29"/>
      <c r="L32" s="29"/>
      <c r="M32" s="29"/>
      <c r="N32" s="33"/>
      <c r="O32" s="55">
        <v>50</v>
      </c>
      <c r="P32" s="55">
        <v>25</v>
      </c>
    </row>
    <row r="33" spans="1:16" ht="18.75" x14ac:dyDescent="0.25">
      <c r="A33" s="80">
        <v>29</v>
      </c>
      <c r="B33" s="86" t="s">
        <v>505</v>
      </c>
      <c r="C33" s="85" t="s">
        <v>504</v>
      </c>
      <c r="D33" s="81">
        <v>25</v>
      </c>
      <c r="E33" s="56" t="s">
        <v>416</v>
      </c>
      <c r="F33" s="56">
        <v>30</v>
      </c>
      <c r="G33" s="60"/>
      <c r="H33" s="31">
        <f t="shared" si="0"/>
        <v>0</v>
      </c>
      <c r="I33" s="29"/>
      <c r="J33" s="29"/>
      <c r="K33" s="29"/>
      <c r="L33" s="29"/>
      <c r="M33" s="29"/>
      <c r="N33" s="33"/>
      <c r="O33" s="55">
        <v>20</v>
      </c>
      <c r="P33" s="55">
        <v>10</v>
      </c>
    </row>
    <row r="34" spans="1:16" ht="18.75" x14ac:dyDescent="0.25">
      <c r="A34" s="80">
        <v>30</v>
      </c>
      <c r="B34" s="86" t="s">
        <v>506</v>
      </c>
      <c r="C34" s="85" t="s">
        <v>397</v>
      </c>
      <c r="D34" s="83">
        <v>2</v>
      </c>
      <c r="E34" s="56" t="s">
        <v>417</v>
      </c>
      <c r="F34" s="56">
        <v>6</v>
      </c>
      <c r="G34" s="60"/>
      <c r="H34" s="31">
        <f t="shared" si="0"/>
        <v>0</v>
      </c>
      <c r="I34" s="29"/>
      <c r="J34" s="29"/>
      <c r="K34" s="29"/>
      <c r="L34" s="29"/>
      <c r="M34" s="29"/>
      <c r="N34" s="33"/>
      <c r="O34" s="55">
        <v>4</v>
      </c>
      <c r="P34" s="55">
        <v>2</v>
      </c>
    </row>
    <row r="35" spans="1:16" ht="18.75" x14ac:dyDescent="0.25">
      <c r="A35" s="80">
        <v>31</v>
      </c>
      <c r="B35" s="86" t="s">
        <v>508</v>
      </c>
      <c r="C35" s="85" t="s">
        <v>507</v>
      </c>
      <c r="D35" s="83">
        <v>40</v>
      </c>
      <c r="E35" s="56" t="s">
        <v>417</v>
      </c>
      <c r="F35" s="56">
        <v>6</v>
      </c>
      <c r="G35" s="60"/>
      <c r="H35" s="31">
        <f t="shared" si="0"/>
        <v>0</v>
      </c>
      <c r="I35" s="29"/>
      <c r="J35" s="29"/>
      <c r="K35" s="29"/>
      <c r="L35" s="29"/>
      <c r="M35" s="29"/>
      <c r="N35" s="33"/>
      <c r="O35" s="55">
        <v>4</v>
      </c>
      <c r="P35" s="55">
        <v>2</v>
      </c>
    </row>
    <row r="36" spans="1:16" ht="18.75" x14ac:dyDescent="0.25">
      <c r="A36" s="80">
        <v>32</v>
      </c>
      <c r="B36" s="86" t="s">
        <v>510</v>
      </c>
      <c r="C36" s="85" t="s">
        <v>509</v>
      </c>
      <c r="D36" s="83">
        <v>10</v>
      </c>
      <c r="E36" s="56" t="s">
        <v>176</v>
      </c>
      <c r="F36" s="56">
        <v>30</v>
      </c>
      <c r="G36" s="60"/>
      <c r="H36" s="31">
        <f t="shared" si="0"/>
        <v>0</v>
      </c>
      <c r="I36" s="29"/>
      <c r="J36" s="29"/>
      <c r="K36" s="29"/>
      <c r="L36" s="29"/>
      <c r="M36" s="29"/>
      <c r="N36" s="33"/>
      <c r="O36" s="55">
        <v>20</v>
      </c>
      <c r="P36" s="55">
        <v>10</v>
      </c>
    </row>
    <row r="37" spans="1:16" ht="18.75" x14ac:dyDescent="0.25">
      <c r="A37" s="80">
        <v>33</v>
      </c>
      <c r="B37" s="86" t="s">
        <v>512</v>
      </c>
      <c r="C37" s="85" t="s">
        <v>511</v>
      </c>
      <c r="D37" s="83">
        <v>10</v>
      </c>
      <c r="E37" s="56" t="s">
        <v>176</v>
      </c>
      <c r="F37" s="56">
        <v>30</v>
      </c>
      <c r="G37" s="60"/>
      <c r="H37" s="31">
        <f t="shared" si="0"/>
        <v>0</v>
      </c>
      <c r="I37" s="29"/>
      <c r="J37" s="29"/>
      <c r="K37" s="29"/>
      <c r="L37" s="29"/>
      <c r="M37" s="29"/>
      <c r="N37" s="33"/>
      <c r="O37" s="55">
        <v>20</v>
      </c>
      <c r="P37" s="55">
        <v>10</v>
      </c>
    </row>
    <row r="38" spans="1:16" ht="18.75" x14ac:dyDescent="0.25">
      <c r="A38" s="80">
        <v>34</v>
      </c>
      <c r="B38" s="86" t="s">
        <v>514</v>
      </c>
      <c r="C38" s="85" t="s">
        <v>513</v>
      </c>
      <c r="D38" s="83">
        <v>10</v>
      </c>
      <c r="E38" s="56" t="s">
        <v>413</v>
      </c>
      <c r="F38" s="56">
        <v>7</v>
      </c>
      <c r="G38" s="60"/>
      <c r="H38" s="31">
        <f t="shared" si="0"/>
        <v>0</v>
      </c>
      <c r="I38" s="29"/>
      <c r="J38" s="29"/>
      <c r="K38" s="29"/>
      <c r="L38" s="29"/>
      <c r="M38" s="29"/>
      <c r="N38" s="33"/>
      <c r="O38" s="55">
        <v>5</v>
      </c>
      <c r="P38" s="55">
        <v>2</v>
      </c>
    </row>
    <row r="39" spans="1:16" ht="18.75" x14ac:dyDescent="0.25">
      <c r="A39" s="80">
        <v>35</v>
      </c>
      <c r="B39" s="86" t="s">
        <v>516</v>
      </c>
      <c r="C39" s="85" t="s">
        <v>515</v>
      </c>
      <c r="D39" s="83">
        <v>10</v>
      </c>
      <c r="E39" s="56" t="s">
        <v>413</v>
      </c>
      <c r="F39" s="56">
        <v>7</v>
      </c>
      <c r="G39" s="60"/>
      <c r="H39" s="31">
        <f t="shared" si="0"/>
        <v>0</v>
      </c>
      <c r="I39" s="29"/>
      <c r="J39" s="29"/>
      <c r="K39" s="29"/>
      <c r="L39" s="29"/>
      <c r="M39" s="29"/>
      <c r="N39" s="33"/>
      <c r="O39" s="55">
        <v>5</v>
      </c>
      <c r="P39" s="55">
        <v>2</v>
      </c>
    </row>
    <row r="40" spans="1:16" ht="18.75" x14ac:dyDescent="0.25">
      <c r="A40" s="80">
        <v>36</v>
      </c>
      <c r="B40" s="86" t="s">
        <v>518</v>
      </c>
      <c r="C40" s="85" t="s">
        <v>517</v>
      </c>
      <c r="D40" s="83">
        <v>10</v>
      </c>
      <c r="E40" s="56" t="s">
        <v>176</v>
      </c>
      <c r="F40" s="56">
        <v>30</v>
      </c>
      <c r="G40" s="60"/>
      <c r="H40" s="31">
        <f t="shared" si="0"/>
        <v>0</v>
      </c>
      <c r="I40" s="29"/>
      <c r="J40" s="29"/>
      <c r="K40" s="29"/>
      <c r="L40" s="29"/>
      <c r="M40" s="29"/>
      <c r="N40" s="33"/>
      <c r="O40" s="55">
        <v>20</v>
      </c>
      <c r="P40" s="55">
        <v>10</v>
      </c>
    </row>
    <row r="41" spans="1:16" ht="18.75" x14ac:dyDescent="0.25">
      <c r="A41" s="80">
        <v>37</v>
      </c>
      <c r="B41" s="86" t="s">
        <v>519</v>
      </c>
      <c r="C41" s="85" t="s">
        <v>398</v>
      </c>
      <c r="D41" s="83">
        <v>10</v>
      </c>
      <c r="E41" s="56" t="s">
        <v>176</v>
      </c>
      <c r="F41" s="56">
        <v>30</v>
      </c>
      <c r="G41" s="25"/>
      <c r="H41" s="31">
        <f t="shared" si="0"/>
        <v>0</v>
      </c>
      <c r="I41" s="29"/>
      <c r="J41" s="29"/>
      <c r="K41" s="29"/>
      <c r="L41" s="29"/>
      <c r="M41" s="29"/>
      <c r="N41" s="33"/>
      <c r="O41" s="55">
        <v>20</v>
      </c>
      <c r="P41" s="55">
        <v>10</v>
      </c>
    </row>
    <row r="42" spans="1:16" ht="18.75" x14ac:dyDescent="0.25">
      <c r="A42" s="80">
        <v>38</v>
      </c>
      <c r="B42" s="86" t="s">
        <v>520</v>
      </c>
      <c r="C42" s="85" t="s">
        <v>399</v>
      </c>
      <c r="D42" s="83">
        <v>4</v>
      </c>
      <c r="E42" s="56" t="s">
        <v>176</v>
      </c>
      <c r="F42" s="56">
        <v>12</v>
      </c>
      <c r="G42" s="25"/>
      <c r="H42" s="31">
        <f t="shared" si="0"/>
        <v>0</v>
      </c>
      <c r="I42" s="29"/>
      <c r="J42" s="29"/>
      <c r="K42" s="29"/>
      <c r="L42" s="29"/>
      <c r="M42" s="29"/>
      <c r="N42" s="33"/>
      <c r="O42" s="55">
        <v>8</v>
      </c>
      <c r="P42" s="55">
        <v>4</v>
      </c>
    </row>
    <row r="43" spans="1:16" ht="18.75" x14ac:dyDescent="0.25">
      <c r="A43" s="80">
        <v>39</v>
      </c>
      <c r="B43" s="87" t="s">
        <v>555</v>
      </c>
      <c r="C43" s="85" t="s">
        <v>521</v>
      </c>
      <c r="D43" s="81">
        <v>10</v>
      </c>
      <c r="E43" s="56" t="s">
        <v>412</v>
      </c>
      <c r="F43" s="56">
        <v>30</v>
      </c>
      <c r="G43" s="25"/>
      <c r="H43" s="31">
        <f t="shared" si="0"/>
        <v>0</v>
      </c>
      <c r="I43" s="29"/>
      <c r="J43" s="29"/>
      <c r="K43" s="29"/>
      <c r="L43" s="29"/>
      <c r="M43" s="29"/>
      <c r="N43" s="33"/>
      <c r="O43" s="55">
        <v>20</v>
      </c>
      <c r="P43" s="55">
        <v>10</v>
      </c>
    </row>
    <row r="44" spans="1:16" ht="18.75" x14ac:dyDescent="0.25">
      <c r="A44" s="80">
        <v>40</v>
      </c>
      <c r="B44" s="86" t="s">
        <v>522</v>
      </c>
      <c r="C44" s="85" t="s">
        <v>400</v>
      </c>
      <c r="D44" s="81">
        <v>10</v>
      </c>
      <c r="E44" s="56" t="s">
        <v>412</v>
      </c>
      <c r="F44" s="56">
        <v>30</v>
      </c>
      <c r="G44" s="25"/>
      <c r="H44" s="31">
        <f t="shared" si="0"/>
        <v>0</v>
      </c>
      <c r="I44" s="29"/>
      <c r="J44" s="29"/>
      <c r="K44" s="29"/>
      <c r="L44" s="29"/>
      <c r="M44" s="29"/>
      <c r="N44" s="33"/>
      <c r="O44" s="55">
        <v>20</v>
      </c>
      <c r="P44" s="55">
        <v>10</v>
      </c>
    </row>
    <row r="45" spans="1:16" ht="18.75" x14ac:dyDescent="0.25">
      <c r="A45" s="80">
        <v>41</v>
      </c>
      <c r="B45" s="86" t="s">
        <v>523</v>
      </c>
      <c r="C45" s="85" t="s">
        <v>401</v>
      </c>
      <c r="D45" s="81">
        <v>10</v>
      </c>
      <c r="E45" s="56" t="s">
        <v>412</v>
      </c>
      <c r="F45" s="56">
        <v>30</v>
      </c>
      <c r="G45" s="25"/>
      <c r="H45" s="31">
        <f t="shared" si="0"/>
        <v>0</v>
      </c>
      <c r="I45" s="29"/>
      <c r="J45" s="29"/>
      <c r="K45" s="29"/>
      <c r="L45" s="29"/>
      <c r="M45" s="29"/>
      <c r="N45" s="33"/>
      <c r="O45" s="55">
        <v>20</v>
      </c>
      <c r="P45" s="55">
        <v>10</v>
      </c>
    </row>
    <row r="46" spans="1:16" ht="18.75" x14ac:dyDescent="0.25">
      <c r="A46" s="80">
        <v>42</v>
      </c>
      <c r="B46" s="86" t="s">
        <v>525</v>
      </c>
      <c r="C46" s="85" t="s">
        <v>524</v>
      </c>
      <c r="D46" s="81">
        <v>25</v>
      </c>
      <c r="E46" s="56" t="s">
        <v>176</v>
      </c>
      <c r="F46" s="56">
        <v>65</v>
      </c>
      <c r="G46" s="25"/>
      <c r="H46" s="31">
        <f t="shared" si="0"/>
        <v>0</v>
      </c>
      <c r="I46" s="29"/>
      <c r="J46" s="29"/>
      <c r="K46" s="29"/>
      <c r="L46" s="29"/>
      <c r="M46" s="29"/>
      <c r="N46" s="33"/>
      <c r="O46" s="55">
        <v>40</v>
      </c>
      <c r="P46" s="55">
        <v>25</v>
      </c>
    </row>
    <row r="47" spans="1:16" ht="18.75" x14ac:dyDescent="0.25">
      <c r="A47" s="80">
        <v>43</v>
      </c>
      <c r="B47" s="86" t="s">
        <v>526</v>
      </c>
      <c r="C47" s="85" t="s">
        <v>402</v>
      </c>
      <c r="D47" s="81">
        <v>10</v>
      </c>
      <c r="E47" s="56" t="s">
        <v>414</v>
      </c>
      <c r="F47" s="56">
        <v>15</v>
      </c>
      <c r="G47" s="25"/>
      <c r="H47" s="31">
        <f t="shared" si="0"/>
        <v>0</v>
      </c>
      <c r="I47" s="29"/>
      <c r="J47" s="29"/>
      <c r="K47" s="29"/>
      <c r="L47" s="29"/>
      <c r="M47" s="29"/>
      <c r="N47" s="33"/>
      <c r="O47" s="55">
        <v>10</v>
      </c>
      <c r="P47" s="55">
        <v>5</v>
      </c>
    </row>
    <row r="48" spans="1:16" ht="18.75" x14ac:dyDescent="0.25">
      <c r="A48" s="80">
        <v>44</v>
      </c>
      <c r="B48" s="86" t="s">
        <v>527</v>
      </c>
      <c r="C48" s="85" t="s">
        <v>403</v>
      </c>
      <c r="D48" s="81">
        <v>10</v>
      </c>
      <c r="E48" s="56" t="s">
        <v>176</v>
      </c>
      <c r="F48" s="56">
        <v>40</v>
      </c>
      <c r="G48" s="25"/>
      <c r="H48" s="31">
        <f t="shared" si="0"/>
        <v>0</v>
      </c>
      <c r="I48" s="29"/>
      <c r="J48" s="29"/>
      <c r="K48" s="29"/>
      <c r="L48" s="29"/>
      <c r="M48" s="29"/>
      <c r="N48" s="33"/>
      <c r="O48" s="55">
        <v>25</v>
      </c>
      <c r="P48" s="55">
        <v>15</v>
      </c>
    </row>
    <row r="49" spans="1:16" ht="18.75" x14ac:dyDescent="0.25">
      <c r="A49" s="80">
        <v>45</v>
      </c>
      <c r="B49" s="86" t="s">
        <v>529</v>
      </c>
      <c r="C49" s="85" t="s">
        <v>528</v>
      </c>
      <c r="D49" s="81">
        <v>5</v>
      </c>
      <c r="E49" s="56" t="s">
        <v>412</v>
      </c>
      <c r="F49" s="56">
        <v>15</v>
      </c>
      <c r="G49" s="25"/>
      <c r="H49" s="31">
        <f t="shared" si="0"/>
        <v>0</v>
      </c>
      <c r="I49" s="29"/>
      <c r="J49" s="29"/>
      <c r="K49" s="29"/>
      <c r="L49" s="29"/>
      <c r="M49" s="29"/>
      <c r="N49" s="33"/>
      <c r="O49" s="55">
        <v>10</v>
      </c>
      <c r="P49" s="55">
        <v>5</v>
      </c>
    </row>
    <row r="50" spans="1:16" ht="18.75" x14ac:dyDescent="0.25">
      <c r="A50" s="80">
        <v>46</v>
      </c>
      <c r="B50" s="86" t="s">
        <v>530</v>
      </c>
      <c r="C50" s="85" t="s">
        <v>404</v>
      </c>
      <c r="D50" s="81">
        <v>10</v>
      </c>
      <c r="E50" s="56" t="s">
        <v>412</v>
      </c>
      <c r="F50" s="56">
        <v>15</v>
      </c>
      <c r="G50" s="25"/>
      <c r="H50" s="31">
        <f t="shared" si="0"/>
        <v>0</v>
      </c>
      <c r="I50" s="29"/>
      <c r="J50" s="29"/>
      <c r="K50" s="29"/>
      <c r="L50" s="29"/>
      <c r="M50" s="29"/>
      <c r="N50" s="33"/>
      <c r="O50" s="55">
        <v>10</v>
      </c>
      <c r="P50" s="55">
        <v>5</v>
      </c>
    </row>
    <row r="51" spans="1:16" ht="18.75" x14ac:dyDescent="0.25">
      <c r="A51" s="80">
        <v>47</v>
      </c>
      <c r="B51" s="86" t="s">
        <v>501</v>
      </c>
      <c r="C51" s="85" t="s">
        <v>500</v>
      </c>
      <c r="D51" s="81">
        <v>5</v>
      </c>
      <c r="E51" s="56" t="s">
        <v>176</v>
      </c>
      <c r="F51" s="56">
        <v>15</v>
      </c>
      <c r="G51" s="25"/>
      <c r="H51" s="31">
        <f t="shared" si="0"/>
        <v>0</v>
      </c>
      <c r="I51" s="29"/>
      <c r="J51" s="29"/>
      <c r="K51" s="29"/>
      <c r="L51" s="29"/>
      <c r="M51" s="29"/>
      <c r="N51" s="33"/>
      <c r="O51" s="55">
        <v>10</v>
      </c>
      <c r="P51" s="55">
        <v>5</v>
      </c>
    </row>
    <row r="52" spans="1:16" ht="18.75" x14ac:dyDescent="0.25">
      <c r="A52" s="80">
        <v>48</v>
      </c>
      <c r="B52" s="86" t="s">
        <v>533</v>
      </c>
      <c r="C52" s="85" t="s">
        <v>532</v>
      </c>
      <c r="D52" s="81">
        <v>2</v>
      </c>
      <c r="E52" s="56" t="s">
        <v>176</v>
      </c>
      <c r="F52" s="56">
        <v>6</v>
      </c>
      <c r="G52" s="25"/>
      <c r="H52" s="31">
        <f t="shared" si="0"/>
        <v>0</v>
      </c>
      <c r="I52" s="29"/>
      <c r="J52" s="29"/>
      <c r="K52" s="29"/>
      <c r="L52" s="29"/>
      <c r="M52" s="29"/>
      <c r="N52" s="33"/>
      <c r="O52" s="55">
        <v>4</v>
      </c>
      <c r="P52" s="55">
        <v>2</v>
      </c>
    </row>
    <row r="53" spans="1:16" ht="18.75" x14ac:dyDescent="0.25">
      <c r="A53" s="80">
        <v>49</v>
      </c>
      <c r="B53" s="86" t="s">
        <v>535</v>
      </c>
      <c r="C53" s="85" t="s">
        <v>534</v>
      </c>
      <c r="D53" s="81">
        <v>10</v>
      </c>
      <c r="E53" s="56" t="s">
        <v>176</v>
      </c>
      <c r="F53" s="56">
        <v>15</v>
      </c>
      <c r="G53" s="25"/>
      <c r="H53" s="31">
        <f t="shared" si="0"/>
        <v>0</v>
      </c>
      <c r="I53" s="29"/>
      <c r="J53" s="29"/>
      <c r="K53" s="29"/>
      <c r="L53" s="29"/>
      <c r="M53" s="29"/>
      <c r="N53" s="33"/>
      <c r="O53" s="55">
        <v>10</v>
      </c>
      <c r="P53" s="55">
        <v>5</v>
      </c>
    </row>
    <row r="54" spans="1:16" ht="18.75" x14ac:dyDescent="0.25">
      <c r="A54" s="80">
        <v>50</v>
      </c>
      <c r="B54" s="86" t="s">
        <v>536</v>
      </c>
      <c r="C54" s="85" t="s">
        <v>556</v>
      </c>
      <c r="D54" s="81">
        <v>25</v>
      </c>
      <c r="E54" s="56" t="s">
        <v>176</v>
      </c>
      <c r="F54" s="56">
        <v>50</v>
      </c>
      <c r="G54" s="25"/>
      <c r="H54" s="31">
        <f t="shared" si="0"/>
        <v>0</v>
      </c>
      <c r="I54" s="29"/>
      <c r="J54" s="29"/>
      <c r="K54" s="29"/>
      <c r="L54" s="29"/>
      <c r="M54" s="29"/>
      <c r="N54" s="33"/>
      <c r="O54" s="55">
        <v>25</v>
      </c>
      <c r="P54" s="55">
        <v>25</v>
      </c>
    </row>
    <row r="55" spans="1:16" ht="18.75" x14ac:dyDescent="0.25">
      <c r="A55" s="80">
        <v>51</v>
      </c>
      <c r="B55" s="86" t="s">
        <v>538</v>
      </c>
      <c r="C55" s="85" t="s">
        <v>537</v>
      </c>
      <c r="D55" s="81">
        <v>25</v>
      </c>
      <c r="E55" s="56" t="s">
        <v>176</v>
      </c>
      <c r="F55" s="56">
        <v>50</v>
      </c>
      <c r="G55" s="25"/>
      <c r="H55" s="31">
        <f t="shared" si="0"/>
        <v>0</v>
      </c>
      <c r="I55" s="29"/>
      <c r="J55" s="29"/>
      <c r="K55" s="29"/>
      <c r="L55" s="29"/>
      <c r="M55" s="29"/>
      <c r="N55" s="33"/>
      <c r="O55" s="55">
        <v>25</v>
      </c>
      <c r="P55" s="55">
        <v>25</v>
      </c>
    </row>
    <row r="56" spans="1:16" ht="18.75" x14ac:dyDescent="0.25">
      <c r="A56" s="80">
        <v>52</v>
      </c>
      <c r="B56" s="86" t="s">
        <v>539</v>
      </c>
      <c r="C56" s="85" t="s">
        <v>405</v>
      </c>
      <c r="D56" s="81">
        <v>25</v>
      </c>
      <c r="E56" s="56" t="s">
        <v>176</v>
      </c>
      <c r="F56" s="56">
        <v>50</v>
      </c>
      <c r="G56" s="25"/>
      <c r="H56" s="31">
        <f t="shared" si="0"/>
        <v>0</v>
      </c>
      <c r="I56" s="29"/>
      <c r="J56" s="29"/>
      <c r="K56" s="29"/>
      <c r="L56" s="29"/>
      <c r="M56" s="29"/>
      <c r="N56" s="33"/>
      <c r="O56" s="55">
        <v>25</v>
      </c>
      <c r="P56" s="55">
        <v>25</v>
      </c>
    </row>
    <row r="57" spans="1:16" ht="18.75" x14ac:dyDescent="0.25">
      <c r="A57" s="80">
        <v>53</v>
      </c>
      <c r="B57" s="86" t="s">
        <v>540</v>
      </c>
      <c r="C57" s="85" t="s">
        <v>406</v>
      </c>
      <c r="D57" s="81">
        <v>50</v>
      </c>
      <c r="E57" s="56" t="s">
        <v>176</v>
      </c>
      <c r="F57" s="56">
        <v>75</v>
      </c>
      <c r="G57" s="25"/>
      <c r="H57" s="31">
        <f t="shared" si="0"/>
        <v>0</v>
      </c>
      <c r="I57" s="29"/>
      <c r="J57" s="29"/>
      <c r="K57" s="29"/>
      <c r="L57" s="29"/>
      <c r="M57" s="29"/>
      <c r="N57" s="33"/>
      <c r="O57" s="55">
        <v>50</v>
      </c>
      <c r="P57" s="55">
        <v>25</v>
      </c>
    </row>
    <row r="58" spans="1:16" ht="18.75" x14ac:dyDescent="0.25">
      <c r="A58" s="80">
        <v>54</v>
      </c>
      <c r="B58" s="86" t="s">
        <v>541</v>
      </c>
      <c r="C58" s="85" t="s">
        <v>407</v>
      </c>
      <c r="D58" s="81">
        <v>5</v>
      </c>
      <c r="E58" s="56" t="s">
        <v>176</v>
      </c>
      <c r="F58" s="56">
        <v>75</v>
      </c>
      <c r="G58" s="25"/>
      <c r="H58" s="31">
        <f t="shared" si="0"/>
        <v>0</v>
      </c>
      <c r="I58" s="29"/>
      <c r="J58" s="29"/>
      <c r="K58" s="29"/>
      <c r="L58" s="29"/>
      <c r="M58" s="29"/>
      <c r="N58" s="33"/>
      <c r="O58" s="55">
        <v>50</v>
      </c>
      <c r="P58" s="55">
        <v>25</v>
      </c>
    </row>
    <row r="59" spans="1:16" ht="18.75" x14ac:dyDescent="0.25">
      <c r="A59" s="80">
        <v>55</v>
      </c>
      <c r="B59" s="86" t="s">
        <v>542</v>
      </c>
      <c r="C59" s="85" t="s">
        <v>557</v>
      </c>
      <c r="D59" s="81">
        <v>20</v>
      </c>
      <c r="E59" s="56" t="s">
        <v>176</v>
      </c>
      <c r="F59" s="56">
        <v>45</v>
      </c>
      <c r="G59" s="25"/>
      <c r="H59" s="31">
        <f t="shared" si="0"/>
        <v>0</v>
      </c>
      <c r="I59" s="29"/>
      <c r="J59" s="29"/>
      <c r="K59" s="29"/>
      <c r="L59" s="29"/>
      <c r="M59" s="29"/>
      <c r="N59" s="33"/>
      <c r="O59" s="55">
        <v>25</v>
      </c>
      <c r="P59" s="55">
        <v>20</v>
      </c>
    </row>
    <row r="60" spans="1:16" ht="18.75" x14ac:dyDescent="0.25">
      <c r="A60" s="80">
        <v>56</v>
      </c>
      <c r="B60" s="86" t="s">
        <v>543</v>
      </c>
      <c r="C60" s="85" t="s">
        <v>558</v>
      </c>
      <c r="D60" s="83">
        <v>25</v>
      </c>
      <c r="E60" s="56" t="s">
        <v>176</v>
      </c>
      <c r="F60" s="56">
        <v>40</v>
      </c>
      <c r="G60" s="25"/>
      <c r="H60" s="31">
        <f t="shared" si="0"/>
        <v>0</v>
      </c>
      <c r="I60" s="29"/>
      <c r="J60" s="29"/>
      <c r="K60" s="29"/>
      <c r="L60" s="29"/>
      <c r="M60" s="29"/>
      <c r="N60" s="33"/>
      <c r="O60" s="55">
        <v>25</v>
      </c>
      <c r="P60" s="55">
        <v>15</v>
      </c>
    </row>
    <row r="61" spans="1:16" ht="18.75" x14ac:dyDescent="0.25">
      <c r="A61" s="80">
        <v>57</v>
      </c>
      <c r="B61" s="86" t="s">
        <v>544</v>
      </c>
      <c r="C61" s="85" t="s">
        <v>408</v>
      </c>
      <c r="D61" s="83">
        <v>25</v>
      </c>
      <c r="E61" s="56" t="s">
        <v>176</v>
      </c>
      <c r="F61" s="56">
        <v>65</v>
      </c>
      <c r="G61" s="25"/>
      <c r="H61" s="31">
        <f t="shared" si="0"/>
        <v>0</v>
      </c>
      <c r="I61" s="29"/>
      <c r="J61" s="29"/>
      <c r="K61" s="29"/>
      <c r="L61" s="29"/>
      <c r="M61" s="29"/>
      <c r="N61" s="33"/>
      <c r="O61" s="55">
        <v>40</v>
      </c>
      <c r="P61" s="55">
        <v>25</v>
      </c>
    </row>
    <row r="62" spans="1:16" ht="18.75" x14ac:dyDescent="0.25">
      <c r="A62" s="80">
        <v>58</v>
      </c>
      <c r="B62" s="86" t="s">
        <v>545</v>
      </c>
      <c r="C62" s="85" t="s">
        <v>409</v>
      </c>
      <c r="D62" s="81">
        <v>25</v>
      </c>
      <c r="E62" s="56" t="s">
        <v>176</v>
      </c>
      <c r="F62" s="56">
        <v>40</v>
      </c>
      <c r="G62" s="25"/>
      <c r="H62" s="31">
        <f t="shared" ref="H62:H66" si="1">AVERAGE(F62*G62)</f>
        <v>0</v>
      </c>
      <c r="I62" s="29"/>
      <c r="J62" s="29"/>
      <c r="K62" s="29"/>
      <c r="L62" s="29"/>
      <c r="M62" s="29"/>
      <c r="N62" s="33"/>
      <c r="O62" s="55">
        <v>25</v>
      </c>
      <c r="P62" s="55">
        <v>15</v>
      </c>
    </row>
    <row r="63" spans="1:16" ht="18.75" x14ac:dyDescent="0.25">
      <c r="A63" s="80">
        <v>59</v>
      </c>
      <c r="B63" s="86" t="s">
        <v>547</v>
      </c>
      <c r="C63" s="85" t="s">
        <v>546</v>
      </c>
      <c r="D63" s="84">
        <v>10</v>
      </c>
      <c r="E63" s="56" t="s">
        <v>176</v>
      </c>
      <c r="F63" s="56">
        <v>70</v>
      </c>
      <c r="G63" s="25"/>
      <c r="H63" s="31">
        <f t="shared" si="1"/>
        <v>0</v>
      </c>
      <c r="I63" s="29"/>
      <c r="J63" s="29"/>
      <c r="K63" s="29"/>
      <c r="L63" s="29"/>
      <c r="M63" s="29"/>
      <c r="N63" s="33"/>
      <c r="O63" s="55">
        <v>40</v>
      </c>
      <c r="P63" s="55">
        <v>30</v>
      </c>
    </row>
    <row r="64" spans="1:16" ht="18.75" x14ac:dyDescent="0.25">
      <c r="A64" s="80">
        <v>60</v>
      </c>
      <c r="B64" s="86" t="s">
        <v>548</v>
      </c>
      <c r="C64" s="85" t="s">
        <v>410</v>
      </c>
      <c r="D64" s="84">
        <v>2</v>
      </c>
      <c r="E64" s="56" t="s">
        <v>176</v>
      </c>
      <c r="F64" s="56">
        <v>6</v>
      </c>
      <c r="G64" s="25"/>
      <c r="H64" s="31">
        <f t="shared" si="1"/>
        <v>0</v>
      </c>
      <c r="I64" s="29"/>
      <c r="J64" s="29"/>
      <c r="K64" s="29"/>
      <c r="L64" s="29"/>
      <c r="M64" s="29"/>
      <c r="N64" s="33"/>
      <c r="O64" s="55">
        <v>4</v>
      </c>
      <c r="P64" s="55">
        <v>2</v>
      </c>
    </row>
    <row r="65" spans="1:16" ht="18.75" x14ac:dyDescent="0.25">
      <c r="A65" s="80">
        <v>61</v>
      </c>
      <c r="B65" s="86" t="s">
        <v>549</v>
      </c>
      <c r="C65" s="85" t="s">
        <v>411</v>
      </c>
      <c r="D65" s="84">
        <v>2</v>
      </c>
      <c r="E65" s="56" t="s">
        <v>176</v>
      </c>
      <c r="F65" s="56">
        <v>6</v>
      </c>
      <c r="G65" s="25"/>
      <c r="H65" s="31">
        <f t="shared" si="1"/>
        <v>0</v>
      </c>
      <c r="I65" s="29"/>
      <c r="J65" s="29"/>
      <c r="K65" s="29"/>
      <c r="L65" s="29"/>
      <c r="M65" s="29"/>
      <c r="N65" s="33"/>
      <c r="O65" s="55">
        <v>4</v>
      </c>
      <c r="P65" s="55">
        <v>2</v>
      </c>
    </row>
    <row r="66" spans="1:16" ht="18.75" x14ac:dyDescent="0.25">
      <c r="A66" s="80">
        <v>62</v>
      </c>
      <c r="B66" s="86" t="s">
        <v>551</v>
      </c>
      <c r="C66" s="85" t="s">
        <v>550</v>
      </c>
      <c r="D66" s="84">
        <v>2</v>
      </c>
      <c r="E66" s="56" t="s">
        <v>176</v>
      </c>
      <c r="F66" s="56">
        <v>6</v>
      </c>
      <c r="G66" s="25"/>
      <c r="H66" s="31">
        <f t="shared" si="1"/>
        <v>0</v>
      </c>
      <c r="I66" s="29"/>
      <c r="J66" s="29"/>
      <c r="K66" s="29"/>
      <c r="L66" s="29"/>
      <c r="M66" s="29"/>
      <c r="N66" s="33"/>
      <c r="O66" s="55">
        <v>4</v>
      </c>
      <c r="P66" s="55">
        <v>2</v>
      </c>
    </row>
    <row r="67" spans="1:16" ht="28.5" x14ac:dyDescent="0.25">
      <c r="A67" s="111" t="s">
        <v>127</v>
      </c>
      <c r="B67" s="127"/>
      <c r="C67" s="127"/>
      <c r="D67" s="112"/>
      <c r="E67" s="112"/>
      <c r="F67" s="112"/>
      <c r="G67" s="113"/>
      <c r="H67" s="32">
        <f>SUM(H5:H66)</f>
        <v>0</v>
      </c>
      <c r="I67" s="29"/>
      <c r="J67" s="29"/>
      <c r="K67" s="29"/>
      <c r="L67" s="29"/>
      <c r="M67" s="29"/>
      <c r="N67" s="33"/>
      <c r="O67" s="19"/>
      <c r="P67" s="19"/>
    </row>
  </sheetData>
  <mergeCells count="11">
    <mergeCell ref="O3:O4"/>
    <mergeCell ref="P3:P4"/>
    <mergeCell ref="A1:H1"/>
    <mergeCell ref="A67:G67"/>
    <mergeCell ref="A3:A4"/>
    <mergeCell ref="B3:B4"/>
    <mergeCell ref="C3:C4"/>
    <mergeCell ref="E3:E4"/>
    <mergeCell ref="F3:F4"/>
    <mergeCell ref="G3:G4"/>
    <mergeCell ref="H3:H4"/>
  </mergeCells>
  <pageMargins left="0.7" right="0.7" top="0.75" bottom="0.75" header="0.3" footer="0.3"/>
  <pageSetup scale="2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D1DD7-39CD-444A-B616-F8F59E97A6C0}">
  <dimension ref="A1:O29"/>
  <sheetViews>
    <sheetView view="pageBreakPreview" zoomScale="85" zoomScaleNormal="100" zoomScaleSheetLayoutView="85" workbookViewId="0">
      <selection activeCell="O3" sqref="O3:O4"/>
    </sheetView>
  </sheetViews>
  <sheetFormatPr defaultRowHeight="15" x14ac:dyDescent="0.25"/>
  <cols>
    <col min="1" max="1" width="5.140625" style="22" customWidth="1"/>
    <col min="2" max="2" width="33.85546875" style="22" bestFit="1" customWidth="1"/>
    <col min="3" max="3" width="32.85546875" style="22" bestFit="1" customWidth="1"/>
    <col min="4" max="4" width="9.140625" style="50"/>
    <col min="5" max="5" width="9.140625" style="22"/>
    <col min="6" max="6" width="12.28515625" style="22" customWidth="1"/>
    <col min="7" max="7" width="21.42578125" style="22" customWidth="1"/>
    <col min="8" max="8" width="41.42578125" style="22" customWidth="1"/>
    <col min="9" max="9" width="23.42578125" style="22" customWidth="1"/>
    <col min="10" max="10" width="26" style="22" customWidth="1"/>
    <col min="11" max="11" width="20.28515625" style="22" customWidth="1"/>
    <col min="12" max="12" width="28.28515625" style="22" customWidth="1"/>
    <col min="13" max="13" width="21.5703125" style="22" customWidth="1"/>
    <col min="14" max="15" width="15.7109375" style="2" customWidth="1"/>
    <col min="16" max="16384" width="9.140625" style="22"/>
  </cols>
  <sheetData>
    <row r="1" spans="1:15" ht="45.75" customHeight="1" x14ac:dyDescent="0.25">
      <c r="A1" s="50"/>
      <c r="B1" s="123" t="s">
        <v>576</v>
      </c>
      <c r="C1" s="128"/>
      <c r="D1" s="128"/>
      <c r="E1" s="128"/>
      <c r="F1" s="128"/>
      <c r="G1" s="128"/>
      <c r="H1" s="88"/>
      <c r="I1" s="88"/>
      <c r="L1" s="88"/>
      <c r="M1" s="88"/>
      <c r="N1" s="53"/>
      <c r="O1" s="53"/>
    </row>
    <row r="2" spans="1:15" ht="45.75" customHeight="1" x14ac:dyDescent="0.25">
      <c r="A2" s="51"/>
      <c r="B2" s="95"/>
      <c r="C2" s="103"/>
      <c r="D2" s="103"/>
      <c r="E2" s="103"/>
      <c r="F2" s="103"/>
      <c r="G2" s="103"/>
      <c r="H2" s="88"/>
      <c r="I2" s="88"/>
      <c r="L2" s="88"/>
      <c r="M2" s="88"/>
      <c r="N2" s="102" t="s">
        <v>579</v>
      </c>
      <c r="O2" s="98" t="s">
        <v>580</v>
      </c>
    </row>
    <row r="3" spans="1:15" ht="43.5" customHeight="1" x14ac:dyDescent="0.25">
      <c r="A3" s="118" t="s">
        <v>132</v>
      </c>
      <c r="B3" s="118" t="s">
        <v>5</v>
      </c>
      <c r="C3" s="118" t="s">
        <v>59</v>
      </c>
      <c r="D3" s="116" t="s">
        <v>128</v>
      </c>
      <c r="E3" s="116" t="s">
        <v>129</v>
      </c>
      <c r="F3" s="116" t="s">
        <v>130</v>
      </c>
      <c r="G3" s="116" t="s">
        <v>131</v>
      </c>
      <c r="H3" s="89" t="s">
        <v>37</v>
      </c>
      <c r="I3" s="89" t="s">
        <v>561</v>
      </c>
      <c r="J3" s="89" t="s">
        <v>568</v>
      </c>
      <c r="K3" s="89" t="s">
        <v>569</v>
      </c>
      <c r="L3" s="89" t="s">
        <v>564</v>
      </c>
      <c r="M3" s="89" t="s">
        <v>565</v>
      </c>
      <c r="N3" s="116" t="s">
        <v>582</v>
      </c>
      <c r="O3" s="116" t="s">
        <v>584</v>
      </c>
    </row>
    <row r="4" spans="1:15" ht="34.5" customHeight="1" x14ac:dyDescent="0.25">
      <c r="A4" s="119"/>
      <c r="B4" s="119"/>
      <c r="C4" s="119"/>
      <c r="D4" s="117"/>
      <c r="E4" s="117"/>
      <c r="F4" s="117"/>
      <c r="G4" s="117"/>
      <c r="H4" s="89" t="s">
        <v>566</v>
      </c>
      <c r="I4" s="89" t="s">
        <v>567</v>
      </c>
      <c r="J4" s="89" t="s">
        <v>562</v>
      </c>
      <c r="K4" s="89" t="s">
        <v>563</v>
      </c>
      <c r="L4" s="89" t="s">
        <v>570</v>
      </c>
      <c r="M4" s="89" t="s">
        <v>571</v>
      </c>
      <c r="N4" s="117"/>
      <c r="O4" s="117"/>
    </row>
    <row r="5" spans="1:15" x14ac:dyDescent="0.25">
      <c r="A5" s="25">
        <v>1</v>
      </c>
      <c r="B5" s="26" t="s">
        <v>335</v>
      </c>
      <c r="C5" s="35" t="s">
        <v>336</v>
      </c>
      <c r="D5" s="25" t="s">
        <v>145</v>
      </c>
      <c r="E5" s="25">
        <v>70</v>
      </c>
      <c r="F5" s="25"/>
      <c r="G5" s="31">
        <f>(E5*F5)</f>
        <v>0</v>
      </c>
      <c r="H5" s="71"/>
      <c r="I5" s="71"/>
      <c r="J5" s="71"/>
      <c r="K5" s="71"/>
      <c r="L5" s="71"/>
      <c r="M5" s="71"/>
      <c r="N5" s="34">
        <v>50</v>
      </c>
      <c r="O5" s="25">
        <v>20</v>
      </c>
    </row>
    <row r="6" spans="1:15" ht="18.75" x14ac:dyDescent="0.25">
      <c r="A6" s="25">
        <v>2</v>
      </c>
      <c r="B6" s="26" t="s">
        <v>337</v>
      </c>
      <c r="C6" s="35" t="s">
        <v>338</v>
      </c>
      <c r="D6" s="25" t="s">
        <v>145</v>
      </c>
      <c r="E6" s="25">
        <v>120</v>
      </c>
      <c r="F6" s="52"/>
      <c r="G6" s="31">
        <f t="shared" ref="G6:G28" si="0">(E6*F6)</f>
        <v>0</v>
      </c>
      <c r="H6" s="19"/>
      <c r="I6" s="19"/>
      <c r="J6" s="19"/>
      <c r="K6" s="19"/>
      <c r="L6" s="19"/>
      <c r="M6" s="19"/>
      <c r="N6" s="34">
        <v>100</v>
      </c>
      <c r="O6" s="25">
        <v>20</v>
      </c>
    </row>
    <row r="7" spans="1:15" x14ac:dyDescent="0.25">
      <c r="A7" s="25">
        <v>3</v>
      </c>
      <c r="B7" s="26" t="s">
        <v>339</v>
      </c>
      <c r="C7" s="35" t="s">
        <v>340</v>
      </c>
      <c r="D7" s="25" t="s">
        <v>145</v>
      </c>
      <c r="E7" s="25">
        <v>120</v>
      </c>
      <c r="F7" s="52"/>
      <c r="G7" s="31">
        <f t="shared" si="0"/>
        <v>0</v>
      </c>
      <c r="H7" s="26"/>
      <c r="I7" s="26"/>
      <c r="J7" s="26"/>
      <c r="K7" s="26"/>
      <c r="L7" s="24"/>
      <c r="M7" s="33"/>
      <c r="N7" s="34">
        <v>100</v>
      </c>
      <c r="O7" s="25">
        <v>20</v>
      </c>
    </row>
    <row r="8" spans="1:15" x14ac:dyDescent="0.25">
      <c r="A8" s="25">
        <v>4</v>
      </c>
      <c r="B8" s="26" t="s">
        <v>341</v>
      </c>
      <c r="C8" s="35">
        <v>121</v>
      </c>
      <c r="D8" s="25" t="s">
        <v>145</v>
      </c>
      <c r="E8" s="25">
        <v>120</v>
      </c>
      <c r="F8" s="52"/>
      <c r="G8" s="31">
        <f t="shared" si="0"/>
        <v>0</v>
      </c>
      <c r="H8" s="26"/>
      <c r="I8" s="26"/>
      <c r="J8" s="26"/>
      <c r="K8" s="26"/>
      <c r="L8" s="24"/>
      <c r="M8" s="33"/>
      <c r="N8" s="34">
        <v>100</v>
      </c>
      <c r="O8" s="25">
        <v>20</v>
      </c>
    </row>
    <row r="9" spans="1:15" x14ac:dyDescent="0.25">
      <c r="A9" s="25">
        <v>5</v>
      </c>
      <c r="B9" s="26" t="s">
        <v>342</v>
      </c>
      <c r="C9" s="35" t="s">
        <v>343</v>
      </c>
      <c r="D9" s="25" t="s">
        <v>145</v>
      </c>
      <c r="E9" s="25">
        <v>120</v>
      </c>
      <c r="F9" s="52"/>
      <c r="G9" s="31">
        <f t="shared" si="0"/>
        <v>0</v>
      </c>
      <c r="H9" s="29"/>
      <c r="I9" s="29"/>
      <c r="J9" s="29"/>
      <c r="K9" s="29"/>
      <c r="L9" s="24"/>
      <c r="M9" s="33"/>
      <c r="N9" s="34">
        <v>100</v>
      </c>
      <c r="O9" s="25">
        <v>20</v>
      </c>
    </row>
    <row r="10" spans="1:15" x14ac:dyDescent="0.25">
      <c r="A10" s="25">
        <v>6</v>
      </c>
      <c r="B10" s="26" t="s">
        <v>344</v>
      </c>
      <c r="C10" s="35" t="s">
        <v>345</v>
      </c>
      <c r="D10" s="25" t="s">
        <v>145</v>
      </c>
      <c r="E10" s="25">
        <v>120</v>
      </c>
      <c r="F10" s="52"/>
      <c r="G10" s="31">
        <f t="shared" si="0"/>
        <v>0</v>
      </c>
      <c r="H10" s="29"/>
      <c r="I10" s="29"/>
      <c r="J10" s="29"/>
      <c r="K10" s="29"/>
      <c r="L10" s="24"/>
      <c r="M10" s="33"/>
      <c r="N10" s="34">
        <v>100</v>
      </c>
      <c r="O10" s="25">
        <v>20</v>
      </c>
    </row>
    <row r="11" spans="1:15" x14ac:dyDescent="0.25">
      <c r="A11" s="25">
        <v>7</v>
      </c>
      <c r="B11" s="26" t="s">
        <v>346</v>
      </c>
      <c r="C11" s="35" t="s">
        <v>347</v>
      </c>
      <c r="D11" s="25" t="s">
        <v>145</v>
      </c>
      <c r="E11" s="25">
        <v>120</v>
      </c>
      <c r="F11" s="52"/>
      <c r="G11" s="31">
        <f t="shared" si="0"/>
        <v>0</v>
      </c>
      <c r="H11" s="29"/>
      <c r="I11" s="29"/>
      <c r="J11" s="29"/>
      <c r="K11" s="29"/>
      <c r="L11" s="24"/>
      <c r="M11" s="33"/>
      <c r="N11" s="34">
        <v>100</v>
      </c>
      <c r="O11" s="25">
        <v>20</v>
      </c>
    </row>
    <row r="12" spans="1:15" x14ac:dyDescent="0.25">
      <c r="A12" s="25">
        <v>8</v>
      </c>
      <c r="B12" s="26" t="s">
        <v>348</v>
      </c>
      <c r="C12" s="35" t="s">
        <v>349</v>
      </c>
      <c r="D12" s="25" t="s">
        <v>145</v>
      </c>
      <c r="E12" s="25">
        <v>120</v>
      </c>
      <c r="F12" s="52"/>
      <c r="G12" s="31">
        <f t="shared" si="0"/>
        <v>0</v>
      </c>
      <c r="H12" s="29"/>
      <c r="I12" s="29"/>
      <c r="J12" s="29"/>
      <c r="K12" s="29"/>
      <c r="L12" s="24"/>
      <c r="M12" s="33"/>
      <c r="N12" s="34">
        <v>100</v>
      </c>
      <c r="O12" s="25">
        <v>20</v>
      </c>
    </row>
    <row r="13" spans="1:15" x14ac:dyDescent="0.25">
      <c r="A13" s="25">
        <v>9</v>
      </c>
      <c r="B13" s="26" t="s">
        <v>350</v>
      </c>
      <c r="C13" s="35" t="s">
        <v>351</v>
      </c>
      <c r="D13" s="25" t="s">
        <v>145</v>
      </c>
      <c r="E13" s="25">
        <v>120</v>
      </c>
      <c r="F13" s="52"/>
      <c r="G13" s="31">
        <f t="shared" si="0"/>
        <v>0</v>
      </c>
      <c r="H13" s="29"/>
      <c r="I13" s="29"/>
      <c r="J13" s="29"/>
      <c r="K13" s="29"/>
      <c r="L13" s="24"/>
      <c r="M13" s="33"/>
      <c r="N13" s="34">
        <v>100</v>
      </c>
      <c r="O13" s="25">
        <v>20</v>
      </c>
    </row>
    <row r="14" spans="1:15" x14ac:dyDescent="0.25">
      <c r="A14" s="25">
        <v>10</v>
      </c>
      <c r="B14" s="26" t="s">
        <v>352</v>
      </c>
      <c r="C14" s="35" t="s">
        <v>353</v>
      </c>
      <c r="D14" s="25" t="s">
        <v>145</v>
      </c>
      <c r="E14" s="25">
        <v>105</v>
      </c>
      <c r="F14" s="52"/>
      <c r="G14" s="31">
        <f t="shared" si="0"/>
        <v>0</v>
      </c>
      <c r="H14" s="29"/>
      <c r="I14" s="29"/>
      <c r="J14" s="29"/>
      <c r="K14" s="29"/>
      <c r="L14" s="29"/>
      <c r="M14" s="33"/>
      <c r="N14" s="34">
        <v>100</v>
      </c>
      <c r="O14" s="25">
        <v>5</v>
      </c>
    </row>
    <row r="15" spans="1:15" x14ac:dyDescent="0.25">
      <c r="A15" s="25">
        <v>11</v>
      </c>
      <c r="B15" s="29" t="s">
        <v>354</v>
      </c>
      <c r="C15" s="73" t="s">
        <v>355</v>
      </c>
      <c r="D15" s="58" t="s">
        <v>145</v>
      </c>
      <c r="E15" s="25">
        <v>105</v>
      </c>
      <c r="F15" s="58"/>
      <c r="G15" s="30">
        <f t="shared" si="0"/>
        <v>0</v>
      </c>
      <c r="H15" s="29"/>
      <c r="I15" s="29"/>
      <c r="J15" s="29"/>
      <c r="K15" s="29"/>
      <c r="L15" s="29"/>
      <c r="M15" s="33"/>
      <c r="N15" s="70">
        <v>100</v>
      </c>
      <c r="O15" s="58">
        <v>5</v>
      </c>
    </row>
    <row r="16" spans="1:15" x14ac:dyDescent="0.25">
      <c r="A16" s="25">
        <v>12</v>
      </c>
      <c r="B16" s="29" t="s">
        <v>356</v>
      </c>
      <c r="C16" s="73" t="s">
        <v>357</v>
      </c>
      <c r="D16" s="58" t="s">
        <v>145</v>
      </c>
      <c r="E16" s="25">
        <v>32</v>
      </c>
      <c r="F16" s="58"/>
      <c r="G16" s="30">
        <f t="shared" si="0"/>
        <v>0</v>
      </c>
      <c r="H16" s="29"/>
      <c r="I16" s="29"/>
      <c r="J16" s="29"/>
      <c r="K16" s="29"/>
      <c r="L16" s="29"/>
      <c r="M16" s="33"/>
      <c r="N16" s="70">
        <v>28</v>
      </c>
      <c r="O16" s="58">
        <v>4</v>
      </c>
    </row>
    <row r="17" spans="1:15" x14ac:dyDescent="0.25">
      <c r="A17" s="25">
        <v>13</v>
      </c>
      <c r="B17" s="29" t="s">
        <v>358</v>
      </c>
      <c r="C17" s="73" t="s">
        <v>359</v>
      </c>
      <c r="D17" s="58" t="s">
        <v>145</v>
      </c>
      <c r="E17" s="25">
        <v>32</v>
      </c>
      <c r="F17" s="58"/>
      <c r="G17" s="30">
        <f t="shared" si="0"/>
        <v>0</v>
      </c>
      <c r="H17" s="29"/>
      <c r="I17" s="29"/>
      <c r="J17" s="29"/>
      <c r="K17" s="29"/>
      <c r="L17" s="29"/>
      <c r="M17" s="33"/>
      <c r="N17" s="70">
        <v>28</v>
      </c>
      <c r="O17" s="58">
        <v>4</v>
      </c>
    </row>
    <row r="18" spans="1:15" x14ac:dyDescent="0.25">
      <c r="A18" s="25">
        <v>14</v>
      </c>
      <c r="B18" s="29" t="s">
        <v>360</v>
      </c>
      <c r="C18" s="73" t="s">
        <v>361</v>
      </c>
      <c r="D18" s="58" t="s">
        <v>145</v>
      </c>
      <c r="E18" s="25">
        <v>32</v>
      </c>
      <c r="F18" s="58"/>
      <c r="G18" s="30">
        <f t="shared" si="0"/>
        <v>0</v>
      </c>
      <c r="H18" s="29"/>
      <c r="I18" s="29"/>
      <c r="J18" s="29"/>
      <c r="K18" s="29"/>
      <c r="L18" s="29"/>
      <c r="M18" s="33"/>
      <c r="N18" s="70">
        <v>28</v>
      </c>
      <c r="O18" s="58">
        <v>4</v>
      </c>
    </row>
    <row r="19" spans="1:15" x14ac:dyDescent="0.25">
      <c r="A19" s="25">
        <v>15</v>
      </c>
      <c r="B19" s="26" t="s">
        <v>362</v>
      </c>
      <c r="C19" s="35" t="s">
        <v>363</v>
      </c>
      <c r="D19" s="25" t="s">
        <v>145</v>
      </c>
      <c r="E19" s="25">
        <v>60</v>
      </c>
      <c r="F19" s="52"/>
      <c r="G19" s="31">
        <f t="shared" si="0"/>
        <v>0</v>
      </c>
      <c r="H19" s="29"/>
      <c r="I19" s="29"/>
      <c r="J19" s="29"/>
      <c r="K19" s="29"/>
      <c r="L19" s="29"/>
      <c r="M19" s="33"/>
      <c r="N19" s="34">
        <v>40</v>
      </c>
      <c r="O19" s="25">
        <v>20</v>
      </c>
    </row>
    <row r="20" spans="1:15" x14ac:dyDescent="0.25">
      <c r="A20" s="25">
        <v>16</v>
      </c>
      <c r="B20" s="26" t="s">
        <v>364</v>
      </c>
      <c r="C20" s="35" t="s">
        <v>365</v>
      </c>
      <c r="D20" s="25" t="s">
        <v>145</v>
      </c>
      <c r="E20" s="25">
        <v>60</v>
      </c>
      <c r="F20" s="52"/>
      <c r="G20" s="31">
        <f t="shared" si="0"/>
        <v>0</v>
      </c>
      <c r="H20" s="29"/>
      <c r="I20" s="29"/>
      <c r="J20" s="29"/>
      <c r="K20" s="29"/>
      <c r="L20" s="29"/>
      <c r="M20" s="33"/>
      <c r="N20" s="34">
        <v>50</v>
      </c>
      <c r="O20" s="25">
        <v>10</v>
      </c>
    </row>
    <row r="21" spans="1:15" x14ac:dyDescent="0.25">
      <c r="A21" s="25">
        <v>17</v>
      </c>
      <c r="B21" s="26" t="s">
        <v>366</v>
      </c>
      <c r="C21" s="35" t="s">
        <v>367</v>
      </c>
      <c r="D21" s="25" t="s">
        <v>145</v>
      </c>
      <c r="E21" s="25">
        <v>75</v>
      </c>
      <c r="F21" s="52"/>
      <c r="G21" s="31">
        <f t="shared" si="0"/>
        <v>0</v>
      </c>
      <c r="H21" s="29"/>
      <c r="I21" s="29"/>
      <c r="J21" s="29"/>
      <c r="K21" s="29"/>
      <c r="L21" s="29"/>
      <c r="M21" s="33"/>
      <c r="N21" s="34">
        <v>50</v>
      </c>
      <c r="O21" s="25">
        <v>25</v>
      </c>
    </row>
    <row r="22" spans="1:15" x14ac:dyDescent="0.25">
      <c r="A22" s="25">
        <v>18</v>
      </c>
      <c r="B22" s="26" t="s">
        <v>422</v>
      </c>
      <c r="C22" s="35" t="s">
        <v>421</v>
      </c>
      <c r="D22" s="25" t="s">
        <v>145</v>
      </c>
      <c r="E22" s="25">
        <v>2</v>
      </c>
      <c r="F22" s="52"/>
      <c r="G22" s="31">
        <f t="shared" si="0"/>
        <v>0</v>
      </c>
      <c r="H22" s="29"/>
      <c r="I22" s="29"/>
      <c r="J22" s="29"/>
      <c r="K22" s="29"/>
      <c r="L22" s="29"/>
      <c r="M22" s="33"/>
      <c r="N22" s="34">
        <v>1</v>
      </c>
      <c r="O22" s="25">
        <v>1</v>
      </c>
    </row>
    <row r="23" spans="1:15" x14ac:dyDescent="0.25">
      <c r="A23" s="25">
        <v>19</v>
      </c>
      <c r="B23" s="26" t="s">
        <v>368</v>
      </c>
      <c r="C23" s="35" t="s">
        <v>369</v>
      </c>
      <c r="D23" s="25" t="s">
        <v>145</v>
      </c>
      <c r="E23" s="25">
        <v>30</v>
      </c>
      <c r="F23" s="52"/>
      <c r="G23" s="31">
        <f t="shared" si="0"/>
        <v>0</v>
      </c>
      <c r="H23" s="29"/>
      <c r="I23" s="29"/>
      <c r="J23" s="29"/>
      <c r="K23" s="29"/>
      <c r="L23" s="29"/>
      <c r="M23" s="33"/>
      <c r="N23" s="34">
        <v>25</v>
      </c>
      <c r="O23" s="25">
        <v>5</v>
      </c>
    </row>
    <row r="24" spans="1:15" x14ac:dyDescent="0.25">
      <c r="A24" s="25">
        <v>20</v>
      </c>
      <c r="B24" s="26" t="s">
        <v>370</v>
      </c>
      <c r="C24" s="35" t="s">
        <v>371</v>
      </c>
      <c r="D24" s="25" t="s">
        <v>145</v>
      </c>
      <c r="E24" s="25">
        <v>30</v>
      </c>
      <c r="F24" s="25"/>
      <c r="G24" s="31">
        <f t="shared" si="0"/>
        <v>0</v>
      </c>
      <c r="H24" s="29"/>
      <c r="I24" s="29"/>
      <c r="J24" s="29"/>
      <c r="K24" s="29"/>
      <c r="L24" s="29"/>
      <c r="M24" s="33"/>
      <c r="N24" s="34">
        <v>20</v>
      </c>
      <c r="O24" s="25">
        <v>10</v>
      </c>
    </row>
    <row r="25" spans="1:15" x14ac:dyDescent="0.25">
      <c r="A25" s="25">
        <v>21</v>
      </c>
      <c r="B25" s="26" t="s">
        <v>372</v>
      </c>
      <c r="C25" s="35" t="s">
        <v>373</v>
      </c>
      <c r="D25" s="25" t="s">
        <v>145</v>
      </c>
      <c r="E25" s="25">
        <v>30</v>
      </c>
      <c r="F25" s="25"/>
      <c r="G25" s="31">
        <f t="shared" si="0"/>
        <v>0</v>
      </c>
      <c r="H25" s="29"/>
      <c r="I25" s="29"/>
      <c r="J25" s="29"/>
      <c r="K25" s="29"/>
      <c r="L25" s="29"/>
      <c r="M25" s="33"/>
      <c r="N25" s="34">
        <v>20</v>
      </c>
      <c r="O25" s="25">
        <v>10</v>
      </c>
    </row>
    <row r="26" spans="1:15" x14ac:dyDescent="0.25">
      <c r="A26" s="25">
        <v>22</v>
      </c>
      <c r="B26" s="26" t="s">
        <v>374</v>
      </c>
      <c r="C26" s="35" t="s">
        <v>375</v>
      </c>
      <c r="D26" s="25" t="s">
        <v>145</v>
      </c>
      <c r="E26" s="25">
        <v>30</v>
      </c>
      <c r="F26" s="25"/>
      <c r="G26" s="31">
        <f t="shared" si="0"/>
        <v>0</v>
      </c>
      <c r="H26" s="29"/>
      <c r="I26" s="29"/>
      <c r="J26" s="29"/>
      <c r="K26" s="29"/>
      <c r="L26" s="29"/>
      <c r="M26" s="33"/>
      <c r="N26" s="34">
        <v>20</v>
      </c>
      <c r="O26" s="25">
        <v>10</v>
      </c>
    </row>
    <row r="27" spans="1:15" x14ac:dyDescent="0.25">
      <c r="A27" s="25">
        <v>23</v>
      </c>
      <c r="B27" s="26" t="s">
        <v>376</v>
      </c>
      <c r="C27" s="35" t="s">
        <v>377</v>
      </c>
      <c r="D27" s="25" t="s">
        <v>145</v>
      </c>
      <c r="E27" s="25">
        <v>30</v>
      </c>
      <c r="F27" s="25"/>
      <c r="G27" s="31">
        <f t="shared" si="0"/>
        <v>0</v>
      </c>
      <c r="H27" s="29"/>
      <c r="I27" s="29"/>
      <c r="J27" s="29"/>
      <c r="K27" s="29"/>
      <c r="L27" s="29"/>
      <c r="M27" s="33"/>
      <c r="N27" s="34">
        <v>20</v>
      </c>
      <c r="O27" s="25">
        <v>10</v>
      </c>
    </row>
    <row r="28" spans="1:15" x14ac:dyDescent="0.25">
      <c r="A28" s="25">
        <v>24</v>
      </c>
      <c r="B28" s="26" t="s">
        <v>378</v>
      </c>
      <c r="C28" s="35" t="s">
        <v>379</v>
      </c>
      <c r="D28" s="25" t="s">
        <v>145</v>
      </c>
      <c r="E28" s="25">
        <v>70</v>
      </c>
      <c r="F28" s="25"/>
      <c r="G28" s="31">
        <f t="shared" si="0"/>
        <v>0</v>
      </c>
      <c r="H28" s="29"/>
      <c r="I28" s="29"/>
      <c r="J28" s="29"/>
      <c r="K28" s="29"/>
      <c r="L28" s="29"/>
      <c r="M28" s="33"/>
      <c r="N28" s="34">
        <v>50</v>
      </c>
      <c r="O28" s="25">
        <v>20</v>
      </c>
    </row>
    <row r="29" spans="1:15" ht="28.5" x14ac:dyDescent="0.25">
      <c r="A29" s="122" t="s">
        <v>127</v>
      </c>
      <c r="B29" s="122"/>
      <c r="C29" s="122"/>
      <c r="D29" s="122"/>
      <c r="E29" s="122"/>
      <c r="F29" s="122"/>
      <c r="G29" s="32">
        <f>SUM(G5:G28)</f>
        <v>0</v>
      </c>
      <c r="H29" s="29"/>
      <c r="I29" s="29"/>
      <c r="J29" s="29"/>
      <c r="K29" s="29"/>
      <c r="L29" s="29"/>
      <c r="M29" s="33"/>
      <c r="N29" s="33"/>
      <c r="O29" s="33"/>
    </row>
  </sheetData>
  <mergeCells count="11">
    <mergeCell ref="N3:N4"/>
    <mergeCell ref="O3:O4"/>
    <mergeCell ref="B1:G1"/>
    <mergeCell ref="A29:F29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scale="2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view="pageBreakPreview" zoomScaleNormal="80" zoomScaleSheetLayoutView="100" workbookViewId="0">
      <selection activeCell="G30" sqref="G30"/>
    </sheetView>
  </sheetViews>
  <sheetFormatPr defaultRowHeight="15" x14ac:dyDescent="0.25"/>
  <cols>
    <col min="1" max="1" width="5.140625" style="3" customWidth="1"/>
    <col min="2" max="2" width="52.140625" customWidth="1"/>
    <col min="3" max="3" width="48.28515625" customWidth="1"/>
    <col min="4" max="4" width="15" style="3" customWidth="1"/>
    <col min="5" max="5" width="21.85546875" style="3" customWidth="1"/>
    <col min="6" max="6" width="17.42578125" style="2" customWidth="1"/>
    <col min="7" max="7" width="18.28515625" style="2" customWidth="1"/>
    <col min="8" max="8" width="33.5703125" style="2" customWidth="1"/>
    <col min="9" max="9" width="30.85546875" style="2" customWidth="1"/>
  </cols>
  <sheetData>
    <row r="1" spans="1:9" ht="48" customHeight="1" x14ac:dyDescent="0.25">
      <c r="B1" s="129" t="s">
        <v>139</v>
      </c>
      <c r="C1" s="130"/>
      <c r="D1" s="130"/>
      <c r="E1" s="130"/>
      <c r="F1" s="130"/>
      <c r="G1" s="130"/>
      <c r="H1" s="130"/>
      <c r="I1" s="130"/>
    </row>
    <row r="2" spans="1:9" ht="66" customHeight="1" x14ac:dyDescent="0.25">
      <c r="A2" s="6" t="s">
        <v>132</v>
      </c>
      <c r="B2" s="6" t="s">
        <v>5</v>
      </c>
      <c r="C2" s="6" t="s">
        <v>59</v>
      </c>
      <c r="D2" s="7" t="s">
        <v>128</v>
      </c>
      <c r="E2" s="7" t="s">
        <v>129</v>
      </c>
      <c r="F2" s="7" t="s">
        <v>130</v>
      </c>
      <c r="G2" s="7" t="s">
        <v>131</v>
      </c>
      <c r="H2" s="6" t="s">
        <v>37</v>
      </c>
      <c r="I2" s="6" t="s">
        <v>125</v>
      </c>
    </row>
    <row r="3" spans="1:9" ht="22.5" customHeight="1" x14ac:dyDescent="0.25">
      <c r="A3" s="9">
        <v>1</v>
      </c>
      <c r="B3" s="8" t="s">
        <v>12</v>
      </c>
      <c r="C3" s="8" t="s">
        <v>60</v>
      </c>
      <c r="D3" s="9" t="s">
        <v>145</v>
      </c>
      <c r="E3" s="9">
        <v>10</v>
      </c>
      <c r="F3" s="10">
        <v>15</v>
      </c>
      <c r="G3" s="31">
        <f>(E3*F3)</f>
        <v>150</v>
      </c>
      <c r="H3" s="10"/>
      <c r="I3" s="10"/>
    </row>
    <row r="4" spans="1:9" ht="22.5" customHeight="1" x14ac:dyDescent="0.25">
      <c r="A4" s="9">
        <v>2</v>
      </c>
      <c r="B4" s="8" t="s">
        <v>17</v>
      </c>
      <c r="C4" s="8" t="s">
        <v>61</v>
      </c>
      <c r="D4" s="9"/>
      <c r="E4" s="9">
        <v>50</v>
      </c>
      <c r="F4" s="10">
        <v>6</v>
      </c>
      <c r="G4" s="31">
        <f t="shared" ref="G4:G29" si="0">(E4*F4)</f>
        <v>300</v>
      </c>
      <c r="H4" s="10"/>
      <c r="I4" s="10"/>
    </row>
    <row r="5" spans="1:9" ht="22.5" customHeight="1" x14ac:dyDescent="0.25">
      <c r="A5" s="9">
        <v>3</v>
      </c>
      <c r="B5" s="8" t="s">
        <v>225</v>
      </c>
      <c r="C5" s="8" t="s">
        <v>226</v>
      </c>
      <c r="D5" s="9" t="s">
        <v>33</v>
      </c>
      <c r="E5" s="9">
        <v>100</v>
      </c>
      <c r="F5" s="10">
        <v>5</v>
      </c>
      <c r="G5" s="31">
        <f t="shared" si="0"/>
        <v>500</v>
      </c>
      <c r="H5" s="10"/>
      <c r="I5" s="10"/>
    </row>
    <row r="6" spans="1:9" ht="22.5" customHeight="1" x14ac:dyDescent="0.25">
      <c r="A6" s="9">
        <v>4</v>
      </c>
      <c r="B6" s="8" t="s">
        <v>38</v>
      </c>
      <c r="C6" s="8" t="s">
        <v>62</v>
      </c>
      <c r="D6" s="9" t="s">
        <v>176</v>
      </c>
      <c r="E6" s="9">
        <v>200</v>
      </c>
      <c r="F6" s="10">
        <v>2</v>
      </c>
      <c r="G6" s="31">
        <f t="shared" si="0"/>
        <v>400</v>
      </c>
      <c r="H6" s="10"/>
      <c r="I6" s="10"/>
    </row>
    <row r="7" spans="1:9" s="5" customFormat="1" ht="22.5" customHeight="1" x14ac:dyDescent="0.25">
      <c r="A7" s="25">
        <v>7</v>
      </c>
      <c r="B7" s="11" t="s">
        <v>90</v>
      </c>
      <c r="C7" s="11" t="s">
        <v>92</v>
      </c>
      <c r="D7" s="12" t="s">
        <v>91</v>
      </c>
      <c r="E7" s="12">
        <v>30</v>
      </c>
      <c r="F7" s="13">
        <v>17</v>
      </c>
      <c r="G7" s="31">
        <f t="shared" si="0"/>
        <v>510</v>
      </c>
      <c r="H7" s="13"/>
      <c r="I7" s="13"/>
    </row>
    <row r="8" spans="1:9" s="5" customFormat="1" ht="22.5" customHeight="1" x14ac:dyDescent="0.25">
      <c r="A8" s="25">
        <v>8</v>
      </c>
      <c r="B8" s="11" t="s">
        <v>93</v>
      </c>
      <c r="C8" s="11" t="s">
        <v>178</v>
      </c>
      <c r="D8" s="12" t="s">
        <v>145</v>
      </c>
      <c r="E8" s="12">
        <v>20</v>
      </c>
      <c r="F8" s="13">
        <v>7</v>
      </c>
      <c r="G8" s="31">
        <f t="shared" si="0"/>
        <v>140</v>
      </c>
      <c r="H8" s="13"/>
      <c r="I8" s="13"/>
    </row>
    <row r="9" spans="1:9" s="5" customFormat="1" ht="22.5" customHeight="1" x14ac:dyDescent="0.25">
      <c r="A9" s="25">
        <v>9</v>
      </c>
      <c r="B9" s="11" t="s">
        <v>94</v>
      </c>
      <c r="C9" s="11" t="s">
        <v>95</v>
      </c>
      <c r="D9" s="12" t="s">
        <v>91</v>
      </c>
      <c r="E9" s="12">
        <v>10</v>
      </c>
      <c r="F9" s="13">
        <v>4</v>
      </c>
      <c r="G9" s="31">
        <f t="shared" si="0"/>
        <v>40</v>
      </c>
      <c r="H9" s="13"/>
      <c r="I9" s="13"/>
    </row>
    <row r="10" spans="1:9" s="5" customFormat="1" ht="22.5" customHeight="1" x14ac:dyDescent="0.25">
      <c r="A10" s="25">
        <v>10</v>
      </c>
      <c r="B10" s="11" t="s">
        <v>39</v>
      </c>
      <c r="C10" s="11" t="s">
        <v>63</v>
      </c>
      <c r="D10" s="12" t="s">
        <v>33</v>
      </c>
      <c r="E10" s="12">
        <v>100</v>
      </c>
      <c r="F10" s="13">
        <v>2</v>
      </c>
      <c r="G10" s="31">
        <f t="shared" si="0"/>
        <v>200</v>
      </c>
      <c r="H10" s="13"/>
      <c r="I10" s="13"/>
    </row>
    <row r="11" spans="1:9" ht="22.5" customHeight="1" x14ac:dyDescent="0.25">
      <c r="A11" s="25">
        <v>11</v>
      </c>
      <c r="B11" s="11" t="s">
        <v>1</v>
      </c>
      <c r="C11" s="11" t="s">
        <v>64</v>
      </c>
      <c r="D11" s="9" t="s">
        <v>33</v>
      </c>
      <c r="E11" s="12">
        <v>100</v>
      </c>
      <c r="F11" s="13">
        <v>2</v>
      </c>
      <c r="G11" s="31">
        <f t="shared" si="0"/>
        <v>200</v>
      </c>
      <c r="H11" s="13"/>
      <c r="I11" s="13"/>
    </row>
    <row r="12" spans="1:9" ht="22.5" customHeight="1" x14ac:dyDescent="0.25">
      <c r="A12" s="25">
        <v>12</v>
      </c>
      <c r="B12" s="11" t="s">
        <v>0</v>
      </c>
      <c r="C12" s="11" t="s">
        <v>65</v>
      </c>
      <c r="D12" s="12" t="s">
        <v>145</v>
      </c>
      <c r="E12" s="12">
        <v>10</v>
      </c>
      <c r="F12" s="13">
        <v>4</v>
      </c>
      <c r="G12" s="31">
        <f t="shared" si="0"/>
        <v>40</v>
      </c>
      <c r="H12" s="13"/>
      <c r="I12" s="13"/>
    </row>
    <row r="13" spans="1:9" ht="22.5" customHeight="1" x14ac:dyDescent="0.25">
      <c r="A13" s="25">
        <v>14</v>
      </c>
      <c r="B13" s="11" t="s">
        <v>220</v>
      </c>
      <c r="C13" s="11" t="s">
        <v>172</v>
      </c>
      <c r="D13" s="12" t="s">
        <v>33</v>
      </c>
      <c r="E13" s="12">
        <v>150</v>
      </c>
      <c r="F13" s="13">
        <v>8</v>
      </c>
      <c r="G13" s="31">
        <f t="shared" si="0"/>
        <v>1200</v>
      </c>
      <c r="H13" s="13"/>
      <c r="I13" s="13"/>
    </row>
    <row r="14" spans="1:9" ht="22.5" customHeight="1" x14ac:dyDescent="0.25">
      <c r="A14" s="25">
        <v>15</v>
      </c>
      <c r="B14" s="11" t="s">
        <v>223</v>
      </c>
      <c r="C14" s="11" t="s">
        <v>173</v>
      </c>
      <c r="D14" s="12" t="s">
        <v>145</v>
      </c>
      <c r="E14" s="12">
        <v>150</v>
      </c>
      <c r="F14" s="13">
        <v>11</v>
      </c>
      <c r="G14" s="31">
        <f t="shared" si="0"/>
        <v>1650</v>
      </c>
      <c r="H14" s="13"/>
      <c r="I14" s="13"/>
    </row>
    <row r="15" spans="1:9" ht="22.5" customHeight="1" x14ac:dyDescent="0.25">
      <c r="A15" s="25">
        <v>16</v>
      </c>
      <c r="B15" s="11" t="s">
        <v>221</v>
      </c>
      <c r="C15" s="11" t="s">
        <v>174</v>
      </c>
      <c r="D15" s="28" t="s">
        <v>33</v>
      </c>
      <c r="E15" s="12">
        <v>100</v>
      </c>
      <c r="F15" s="13">
        <v>2</v>
      </c>
      <c r="G15" s="31">
        <f t="shared" si="0"/>
        <v>200</v>
      </c>
      <c r="H15" s="13"/>
      <c r="I15" s="13"/>
    </row>
    <row r="16" spans="1:9" ht="22.5" customHeight="1" x14ac:dyDescent="0.25">
      <c r="A16" s="25">
        <v>17</v>
      </c>
      <c r="B16" s="11" t="s">
        <v>222</v>
      </c>
      <c r="C16" s="11" t="s">
        <v>175</v>
      </c>
      <c r="D16" s="28" t="s">
        <v>145</v>
      </c>
      <c r="E16" s="12">
        <v>2</v>
      </c>
      <c r="F16" s="13">
        <v>90</v>
      </c>
      <c r="G16" s="31">
        <f t="shared" si="0"/>
        <v>180</v>
      </c>
      <c r="H16" s="13"/>
      <c r="I16" s="13"/>
    </row>
    <row r="17" spans="1:9" ht="22.5" customHeight="1" x14ac:dyDescent="0.25">
      <c r="A17" s="25">
        <v>18</v>
      </c>
      <c r="B17" s="11" t="s">
        <v>224</v>
      </c>
      <c r="C17" s="11" t="s">
        <v>177</v>
      </c>
      <c r="D17" s="28" t="s">
        <v>145</v>
      </c>
      <c r="E17" s="12">
        <v>250</v>
      </c>
      <c r="F17" s="13">
        <v>2.5</v>
      </c>
      <c r="G17" s="31">
        <f t="shared" si="0"/>
        <v>625</v>
      </c>
      <c r="H17" s="13"/>
      <c r="I17" s="13"/>
    </row>
    <row r="18" spans="1:9" ht="22.5" customHeight="1" x14ac:dyDescent="0.25">
      <c r="A18" s="25">
        <v>19</v>
      </c>
      <c r="B18" s="11" t="s">
        <v>227</v>
      </c>
      <c r="C18" s="11" t="s">
        <v>179</v>
      </c>
      <c r="D18" s="28" t="s">
        <v>145</v>
      </c>
      <c r="E18" s="12">
        <v>100</v>
      </c>
      <c r="F18" s="13">
        <v>3</v>
      </c>
      <c r="G18" s="31">
        <f t="shared" si="0"/>
        <v>300</v>
      </c>
      <c r="H18" s="13"/>
      <c r="I18" s="13"/>
    </row>
    <row r="19" spans="1:9" ht="22.5" customHeight="1" x14ac:dyDescent="0.25">
      <c r="A19" s="25">
        <v>20</v>
      </c>
      <c r="B19" s="11" t="s">
        <v>263</v>
      </c>
      <c r="C19" s="11" t="s">
        <v>180</v>
      </c>
      <c r="D19" s="28" t="s">
        <v>145</v>
      </c>
      <c r="E19" s="12">
        <v>100</v>
      </c>
      <c r="F19" s="13">
        <v>1</v>
      </c>
      <c r="G19" s="31">
        <f t="shared" si="0"/>
        <v>100</v>
      </c>
      <c r="H19" s="13"/>
      <c r="I19" s="13"/>
    </row>
    <row r="20" spans="1:9" ht="22.5" customHeight="1" x14ac:dyDescent="0.25">
      <c r="A20" s="25">
        <v>21</v>
      </c>
      <c r="B20" s="11" t="s">
        <v>264</v>
      </c>
      <c r="C20" s="11" t="s">
        <v>181</v>
      </c>
      <c r="D20" s="28" t="s">
        <v>145</v>
      </c>
      <c r="E20" s="12">
        <v>60</v>
      </c>
      <c r="F20" s="13">
        <v>4</v>
      </c>
      <c r="G20" s="31">
        <f t="shared" si="0"/>
        <v>240</v>
      </c>
      <c r="H20" s="13"/>
      <c r="I20" s="13"/>
    </row>
    <row r="21" spans="1:9" ht="22.5" customHeight="1" x14ac:dyDescent="0.25">
      <c r="A21" s="25">
        <v>22</v>
      </c>
      <c r="B21" s="27" t="s">
        <v>265</v>
      </c>
      <c r="C21" s="11" t="s">
        <v>182</v>
      </c>
      <c r="D21" s="28" t="s">
        <v>145</v>
      </c>
      <c r="E21" s="12">
        <v>40</v>
      </c>
      <c r="F21" s="13">
        <v>5</v>
      </c>
      <c r="G21" s="31">
        <f t="shared" si="0"/>
        <v>200</v>
      </c>
      <c r="H21" s="13"/>
      <c r="I21" s="13"/>
    </row>
    <row r="22" spans="1:9" ht="22.5" customHeight="1" x14ac:dyDescent="0.25">
      <c r="A22" s="25">
        <v>23</v>
      </c>
      <c r="B22" s="11" t="s">
        <v>266</v>
      </c>
      <c r="C22" s="11" t="s">
        <v>183</v>
      </c>
      <c r="D22" s="28" t="s">
        <v>33</v>
      </c>
      <c r="E22" s="12">
        <v>20</v>
      </c>
      <c r="F22" s="13">
        <v>5</v>
      </c>
      <c r="G22" s="31">
        <f t="shared" si="0"/>
        <v>100</v>
      </c>
      <c r="H22" s="13"/>
      <c r="I22" s="13"/>
    </row>
    <row r="23" spans="1:9" ht="22.5" customHeight="1" x14ac:dyDescent="0.25">
      <c r="A23" s="25">
        <v>24</v>
      </c>
      <c r="B23" s="11" t="s">
        <v>267</v>
      </c>
      <c r="C23" s="11" t="s">
        <v>184</v>
      </c>
      <c r="D23" s="12" t="s">
        <v>91</v>
      </c>
      <c r="E23" s="12">
        <v>20</v>
      </c>
      <c r="F23" s="13">
        <v>23</v>
      </c>
      <c r="G23" s="31">
        <f t="shared" si="0"/>
        <v>460</v>
      </c>
      <c r="H23" s="13"/>
      <c r="I23" s="13"/>
    </row>
    <row r="24" spans="1:9" ht="22.5" customHeight="1" x14ac:dyDescent="0.25">
      <c r="A24" s="25">
        <v>25</v>
      </c>
      <c r="B24" s="11" t="s">
        <v>268</v>
      </c>
      <c r="C24" s="11" t="s">
        <v>186</v>
      </c>
      <c r="D24" s="28" t="s">
        <v>145</v>
      </c>
      <c r="E24" s="12">
        <v>50</v>
      </c>
      <c r="F24" s="13">
        <v>1</v>
      </c>
      <c r="G24" s="31">
        <f t="shared" si="0"/>
        <v>50</v>
      </c>
      <c r="H24" s="13"/>
      <c r="I24" s="13"/>
    </row>
    <row r="25" spans="1:9" ht="22.5" customHeight="1" x14ac:dyDescent="0.25">
      <c r="A25" s="25">
        <v>26</v>
      </c>
      <c r="B25" s="11" t="s">
        <v>269</v>
      </c>
      <c r="C25" s="11" t="s">
        <v>187</v>
      </c>
      <c r="D25" s="28" t="s">
        <v>145</v>
      </c>
      <c r="E25" s="12">
        <v>50</v>
      </c>
      <c r="F25" s="13">
        <v>0.5</v>
      </c>
      <c r="G25" s="31">
        <f t="shared" si="0"/>
        <v>25</v>
      </c>
      <c r="H25" s="13"/>
      <c r="I25" s="13"/>
    </row>
    <row r="26" spans="1:9" ht="22.5" customHeight="1" x14ac:dyDescent="0.25">
      <c r="A26" s="25">
        <v>27</v>
      </c>
      <c r="B26" s="11" t="s">
        <v>270</v>
      </c>
      <c r="C26" s="11" t="s">
        <v>188</v>
      </c>
      <c r="D26" s="28" t="s">
        <v>145</v>
      </c>
      <c r="E26" s="12">
        <v>50</v>
      </c>
      <c r="F26" s="13">
        <v>2</v>
      </c>
      <c r="G26" s="31">
        <f t="shared" si="0"/>
        <v>100</v>
      </c>
      <c r="H26" s="13"/>
      <c r="I26" s="13"/>
    </row>
    <row r="27" spans="1:9" ht="22.5" customHeight="1" x14ac:dyDescent="0.25">
      <c r="A27" s="25">
        <v>28</v>
      </c>
      <c r="B27" s="27" t="s">
        <v>271</v>
      </c>
      <c r="C27" s="27" t="s">
        <v>185</v>
      </c>
      <c r="D27" s="28" t="s">
        <v>145</v>
      </c>
      <c r="E27" s="12">
        <v>100</v>
      </c>
      <c r="F27" s="13">
        <v>1</v>
      </c>
      <c r="G27" s="31">
        <f t="shared" si="0"/>
        <v>100</v>
      </c>
      <c r="H27" s="13"/>
      <c r="I27" s="13"/>
    </row>
    <row r="28" spans="1:9" s="22" customFormat="1" ht="108" customHeight="1" x14ac:dyDescent="0.25">
      <c r="A28" s="25">
        <v>29</v>
      </c>
      <c r="B28" s="24" t="s">
        <v>272</v>
      </c>
      <c r="C28" s="27" t="s">
        <v>273</v>
      </c>
      <c r="D28" s="28" t="s">
        <v>145</v>
      </c>
      <c r="E28" s="28">
        <v>5</v>
      </c>
      <c r="F28" s="29">
        <v>120</v>
      </c>
      <c r="G28" s="31">
        <f t="shared" si="0"/>
        <v>600</v>
      </c>
      <c r="H28" s="29"/>
      <c r="I28" s="29"/>
    </row>
    <row r="29" spans="1:9" ht="22.5" customHeight="1" x14ac:dyDescent="0.25">
      <c r="A29" s="25">
        <v>30</v>
      </c>
      <c r="B29" s="11" t="s">
        <v>2</v>
      </c>
      <c r="C29" s="11" t="s">
        <v>66</v>
      </c>
      <c r="D29" s="12" t="s">
        <v>33</v>
      </c>
      <c r="E29" s="12">
        <v>100</v>
      </c>
      <c r="F29" s="13">
        <v>4</v>
      </c>
      <c r="G29" s="31">
        <f t="shared" si="0"/>
        <v>400</v>
      </c>
      <c r="H29" s="13"/>
      <c r="I29" s="13"/>
    </row>
    <row r="30" spans="1:9" ht="28.5" x14ac:dyDescent="0.25">
      <c r="A30" s="122" t="s">
        <v>127</v>
      </c>
      <c r="B30" s="122"/>
      <c r="C30" s="122"/>
      <c r="D30" s="122"/>
      <c r="E30" s="122"/>
      <c r="F30" s="122"/>
      <c r="G30" s="15">
        <f>SUM(G3:G29)</f>
        <v>9010</v>
      </c>
      <c r="H30" s="1"/>
      <c r="I30" s="1"/>
    </row>
  </sheetData>
  <mergeCells count="2">
    <mergeCell ref="B1:I1"/>
    <mergeCell ref="A30:F30"/>
  </mergeCells>
  <pageMargins left="0.7" right="0.7" top="0.75" bottom="0.75" header="0.3" footer="0.3"/>
  <pageSetup scale="37" orientation="portrait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E26F1-B302-4A26-BFF1-7B11BCB3353F}">
  <dimension ref="A1:P15"/>
  <sheetViews>
    <sheetView view="pageBreakPreview" zoomScale="55" zoomScaleNormal="70" zoomScaleSheetLayoutView="55" workbookViewId="0">
      <selection activeCell="P3" sqref="P3:P4"/>
    </sheetView>
  </sheetViews>
  <sheetFormatPr defaultRowHeight="15" x14ac:dyDescent="0.25"/>
  <cols>
    <col min="1" max="1" width="9.140625" style="51"/>
    <col min="2" max="2" width="40.85546875" style="21" customWidth="1"/>
    <col min="3" max="3" width="36.5703125" style="22" customWidth="1"/>
    <col min="4" max="4" width="9.140625" style="22"/>
    <col min="5" max="5" width="11.7109375" style="22" customWidth="1"/>
    <col min="6" max="6" width="9.140625" style="22"/>
    <col min="7" max="7" width="27" style="22" bestFit="1" customWidth="1"/>
    <col min="8" max="8" width="111.5703125" style="22" customWidth="1"/>
    <col min="9" max="9" width="41.42578125" style="22" customWidth="1"/>
    <col min="10" max="10" width="23.42578125" style="22" customWidth="1"/>
    <col min="11" max="11" width="26" style="22" customWidth="1"/>
    <col min="12" max="12" width="20.28515625" style="22" customWidth="1"/>
    <col min="13" max="13" width="28.28515625" style="22" customWidth="1"/>
    <col min="14" max="14" width="21.5703125" style="22" customWidth="1"/>
    <col min="15" max="16" width="20.140625" style="22" customWidth="1"/>
    <col min="17" max="16384" width="9.140625" style="22"/>
  </cols>
  <sheetData>
    <row r="1" spans="1:16" ht="39.75" customHeight="1" x14ac:dyDescent="0.25">
      <c r="A1" s="126" t="s">
        <v>577</v>
      </c>
      <c r="B1" s="126"/>
      <c r="C1" s="126"/>
      <c r="D1" s="126"/>
      <c r="E1" s="126"/>
      <c r="F1" s="126"/>
      <c r="G1" s="126"/>
      <c r="H1" s="126"/>
      <c r="I1" s="88"/>
      <c r="J1" s="88"/>
      <c r="M1" s="88"/>
      <c r="N1" s="88"/>
    </row>
    <row r="2" spans="1:16" ht="39.75" customHeight="1" x14ac:dyDescent="0.25">
      <c r="A2" s="99"/>
      <c r="B2" s="99"/>
      <c r="C2" s="99"/>
      <c r="D2" s="99"/>
      <c r="E2" s="99"/>
      <c r="F2" s="99"/>
      <c r="G2" s="99"/>
      <c r="H2" s="99"/>
      <c r="I2" s="88"/>
      <c r="J2" s="88"/>
      <c r="M2" s="88"/>
      <c r="N2" s="88"/>
      <c r="O2" s="102" t="s">
        <v>579</v>
      </c>
      <c r="P2" s="98" t="s">
        <v>580</v>
      </c>
    </row>
    <row r="3" spans="1:16" ht="63" customHeight="1" x14ac:dyDescent="0.25">
      <c r="A3" s="118" t="s">
        <v>132</v>
      </c>
      <c r="B3" s="118" t="s">
        <v>5</v>
      </c>
      <c r="C3" s="118" t="s">
        <v>59</v>
      </c>
      <c r="D3" s="116" t="s">
        <v>128</v>
      </c>
      <c r="E3" s="116" t="s">
        <v>129</v>
      </c>
      <c r="F3" s="116" t="s">
        <v>130</v>
      </c>
      <c r="G3" s="116" t="s">
        <v>131</v>
      </c>
      <c r="H3" s="118" t="s">
        <v>37</v>
      </c>
      <c r="I3" s="89" t="s">
        <v>37</v>
      </c>
      <c r="J3" s="89" t="s">
        <v>561</v>
      </c>
      <c r="K3" s="89" t="s">
        <v>568</v>
      </c>
      <c r="L3" s="89" t="s">
        <v>569</v>
      </c>
      <c r="M3" s="89" t="s">
        <v>564</v>
      </c>
      <c r="N3" s="89" t="s">
        <v>565</v>
      </c>
      <c r="O3" s="116" t="s">
        <v>582</v>
      </c>
      <c r="P3" s="116" t="s">
        <v>583</v>
      </c>
    </row>
    <row r="4" spans="1:16" ht="35.25" customHeight="1" x14ac:dyDescent="0.25">
      <c r="A4" s="119"/>
      <c r="B4" s="119"/>
      <c r="C4" s="119"/>
      <c r="D4" s="117"/>
      <c r="E4" s="117"/>
      <c r="F4" s="117"/>
      <c r="G4" s="117"/>
      <c r="H4" s="119"/>
      <c r="I4" s="89" t="s">
        <v>566</v>
      </c>
      <c r="J4" s="89" t="s">
        <v>567</v>
      </c>
      <c r="K4" s="89" t="s">
        <v>562</v>
      </c>
      <c r="L4" s="89" t="s">
        <v>563</v>
      </c>
      <c r="M4" s="89" t="s">
        <v>570</v>
      </c>
      <c r="N4" s="89" t="s">
        <v>571</v>
      </c>
      <c r="O4" s="117"/>
      <c r="P4" s="117"/>
    </row>
    <row r="5" spans="1:16" ht="33.75" customHeight="1" x14ac:dyDescent="0.25">
      <c r="A5" s="25">
        <v>1</v>
      </c>
      <c r="B5" s="62" t="s">
        <v>447</v>
      </c>
      <c r="C5" s="73" t="s">
        <v>262</v>
      </c>
      <c r="D5" s="63" t="s">
        <v>33</v>
      </c>
      <c r="E5" s="25">
        <v>4</v>
      </c>
      <c r="F5" s="63"/>
      <c r="G5" s="66">
        <f t="shared" ref="G5:G11" si="0">E5*F5</f>
        <v>0</v>
      </c>
      <c r="H5" s="63"/>
      <c r="I5" s="71"/>
      <c r="J5" s="71"/>
      <c r="K5" s="71"/>
      <c r="L5" s="71"/>
      <c r="M5" s="71"/>
      <c r="N5" s="71"/>
      <c r="O5" s="59">
        <v>4</v>
      </c>
      <c r="P5" s="59"/>
    </row>
    <row r="6" spans="1:16" ht="33.75" customHeight="1" x14ac:dyDescent="0.25">
      <c r="A6" s="25">
        <v>2</v>
      </c>
      <c r="B6" s="62" t="s">
        <v>461</v>
      </c>
      <c r="C6" s="73" t="s">
        <v>462</v>
      </c>
      <c r="D6" s="63" t="s">
        <v>33</v>
      </c>
      <c r="E6" s="25">
        <v>2</v>
      </c>
      <c r="F6" s="63"/>
      <c r="G6" s="66">
        <f t="shared" si="0"/>
        <v>0</v>
      </c>
      <c r="H6" s="63"/>
      <c r="I6" s="19"/>
      <c r="J6" s="19"/>
      <c r="K6" s="19"/>
      <c r="L6" s="19"/>
      <c r="M6" s="19"/>
      <c r="N6" s="19"/>
      <c r="O6" s="59"/>
      <c r="P6" s="59">
        <v>2</v>
      </c>
    </row>
    <row r="7" spans="1:16" ht="33.75" customHeight="1" x14ac:dyDescent="0.25">
      <c r="A7" s="25">
        <v>3</v>
      </c>
      <c r="B7" s="62" t="s">
        <v>463</v>
      </c>
      <c r="C7" s="73" t="s">
        <v>464</v>
      </c>
      <c r="D7" s="63" t="s">
        <v>33</v>
      </c>
      <c r="E7" s="25">
        <v>2</v>
      </c>
      <c r="F7" s="63"/>
      <c r="G7" s="66">
        <f t="shared" si="0"/>
        <v>0</v>
      </c>
      <c r="H7" s="63"/>
      <c r="I7" s="26"/>
      <c r="J7" s="26"/>
      <c r="K7" s="26"/>
      <c r="L7" s="26"/>
      <c r="M7" s="24"/>
      <c r="N7" s="33"/>
      <c r="O7" s="59"/>
      <c r="P7" s="59">
        <v>2</v>
      </c>
    </row>
    <row r="8" spans="1:16" ht="33.75" customHeight="1" x14ac:dyDescent="0.25">
      <c r="A8" s="25">
        <v>4</v>
      </c>
      <c r="B8" s="26" t="s">
        <v>282</v>
      </c>
      <c r="C8" s="35" t="s">
        <v>284</v>
      </c>
      <c r="D8" s="25" t="s">
        <v>145</v>
      </c>
      <c r="E8" s="25">
        <v>2</v>
      </c>
      <c r="F8" s="25"/>
      <c r="G8" s="66">
        <f t="shared" si="0"/>
        <v>0</v>
      </c>
      <c r="H8" s="29"/>
      <c r="I8" s="26"/>
      <c r="J8" s="26"/>
      <c r="K8" s="26"/>
      <c r="L8" s="26"/>
      <c r="M8" s="24"/>
      <c r="N8" s="33"/>
      <c r="O8" s="55">
        <v>2</v>
      </c>
      <c r="P8" s="59"/>
    </row>
    <row r="9" spans="1:16" ht="33.75" customHeight="1" x14ac:dyDescent="0.25">
      <c r="A9" s="25">
        <v>5</v>
      </c>
      <c r="B9" s="26" t="s">
        <v>285</v>
      </c>
      <c r="C9" s="35" t="s">
        <v>286</v>
      </c>
      <c r="D9" s="25" t="s">
        <v>145</v>
      </c>
      <c r="E9" s="25">
        <v>20</v>
      </c>
      <c r="F9" s="25"/>
      <c r="G9" s="66">
        <f t="shared" si="0"/>
        <v>0</v>
      </c>
      <c r="H9" s="29"/>
      <c r="I9" s="29"/>
      <c r="J9" s="29"/>
      <c r="K9" s="29"/>
      <c r="L9" s="29"/>
      <c r="M9" s="24"/>
      <c r="N9" s="33"/>
      <c r="O9" s="55">
        <v>20</v>
      </c>
      <c r="P9" s="55"/>
    </row>
    <row r="10" spans="1:16" ht="33.75" customHeight="1" x14ac:dyDescent="0.25">
      <c r="A10" s="25">
        <v>6</v>
      </c>
      <c r="B10" s="26" t="s">
        <v>283</v>
      </c>
      <c r="C10" s="35" t="s">
        <v>230</v>
      </c>
      <c r="D10" s="25" t="s">
        <v>145</v>
      </c>
      <c r="E10" s="25">
        <v>20</v>
      </c>
      <c r="F10" s="25"/>
      <c r="G10" s="66">
        <f t="shared" si="0"/>
        <v>0</v>
      </c>
      <c r="H10" s="29"/>
      <c r="I10" s="29"/>
      <c r="J10" s="29"/>
      <c r="K10" s="29"/>
      <c r="L10" s="29"/>
      <c r="M10" s="24"/>
      <c r="N10" s="33"/>
      <c r="O10" s="59">
        <v>20</v>
      </c>
      <c r="P10" s="59"/>
    </row>
    <row r="11" spans="1:16" ht="33.75" customHeight="1" x14ac:dyDescent="0.25">
      <c r="A11" s="25">
        <v>7</v>
      </c>
      <c r="B11" s="76" t="s">
        <v>434</v>
      </c>
      <c r="C11" s="35" t="s">
        <v>281</v>
      </c>
      <c r="D11" s="25" t="s">
        <v>145</v>
      </c>
      <c r="E11" s="25">
        <v>2</v>
      </c>
      <c r="F11" s="25"/>
      <c r="G11" s="66">
        <f t="shared" si="0"/>
        <v>0</v>
      </c>
      <c r="H11" s="29"/>
      <c r="I11" s="29"/>
      <c r="J11" s="29"/>
      <c r="K11" s="29"/>
      <c r="L11" s="29"/>
      <c r="M11" s="24"/>
      <c r="N11" s="33"/>
      <c r="O11" s="59">
        <v>2</v>
      </c>
      <c r="P11" s="59"/>
    </row>
    <row r="12" spans="1:16" ht="210" x14ac:dyDescent="0.25">
      <c r="A12" s="25">
        <v>8</v>
      </c>
      <c r="B12" s="27" t="s">
        <v>426</v>
      </c>
      <c r="C12" s="35" t="s">
        <v>427</v>
      </c>
      <c r="D12" s="25" t="s">
        <v>145</v>
      </c>
      <c r="E12" s="25">
        <v>2</v>
      </c>
      <c r="F12" s="25"/>
      <c r="G12" s="66">
        <f t="shared" ref="G12:G14" si="1">E12*F12</f>
        <v>0</v>
      </c>
      <c r="H12" s="79" t="s">
        <v>559</v>
      </c>
      <c r="I12" s="29"/>
      <c r="J12" s="29"/>
      <c r="K12" s="29"/>
      <c r="L12" s="29"/>
      <c r="M12" s="24"/>
      <c r="N12" s="33"/>
      <c r="O12" s="55">
        <v>2</v>
      </c>
      <c r="P12" s="59"/>
    </row>
    <row r="13" spans="1:16" ht="349.5" customHeight="1" x14ac:dyDescent="0.25">
      <c r="A13" s="25">
        <v>9</v>
      </c>
      <c r="B13" s="27" t="s">
        <v>449</v>
      </c>
      <c r="C13" s="27" t="s">
        <v>171</v>
      </c>
      <c r="D13" s="63" t="s">
        <v>145</v>
      </c>
      <c r="E13" s="25">
        <v>1</v>
      </c>
      <c r="F13" s="25"/>
      <c r="G13" s="66">
        <f t="shared" si="1"/>
        <v>0</v>
      </c>
      <c r="H13" s="16" t="s">
        <v>448</v>
      </c>
      <c r="I13" s="29"/>
      <c r="J13" s="29"/>
      <c r="K13" s="29"/>
      <c r="L13" s="29"/>
      <c r="M13" s="24"/>
      <c r="N13" s="33"/>
      <c r="O13" s="59">
        <v>1</v>
      </c>
      <c r="P13" s="59"/>
    </row>
    <row r="14" spans="1:16" ht="409.5" x14ac:dyDescent="0.25">
      <c r="A14" s="25">
        <v>10</v>
      </c>
      <c r="B14" s="77" t="s">
        <v>450</v>
      </c>
      <c r="C14" s="63" t="s">
        <v>280</v>
      </c>
      <c r="D14" s="63" t="s">
        <v>145</v>
      </c>
      <c r="E14" s="25">
        <v>3</v>
      </c>
      <c r="F14" s="63"/>
      <c r="G14" s="66">
        <f t="shared" si="1"/>
        <v>0</v>
      </c>
      <c r="H14" s="78" t="s">
        <v>451</v>
      </c>
      <c r="I14" s="29"/>
      <c r="J14" s="29"/>
      <c r="K14" s="29"/>
      <c r="L14" s="29"/>
      <c r="M14" s="29"/>
      <c r="N14" s="33"/>
      <c r="O14" s="59">
        <v>2</v>
      </c>
      <c r="P14" s="59">
        <v>1</v>
      </c>
    </row>
    <row r="15" spans="1:16" ht="28.5" x14ac:dyDescent="0.25">
      <c r="A15" s="131" t="s">
        <v>127</v>
      </c>
      <c r="B15" s="131"/>
      <c r="C15" s="131"/>
      <c r="D15" s="131"/>
      <c r="E15" s="131"/>
      <c r="F15" s="131"/>
      <c r="G15" s="32">
        <f>SUM(G5:G14)</f>
        <v>0</v>
      </c>
      <c r="H15" s="23"/>
      <c r="I15" s="29"/>
      <c r="J15" s="29"/>
      <c r="K15" s="29"/>
      <c r="L15" s="29"/>
      <c r="M15" s="29"/>
      <c r="N15" s="33"/>
    </row>
  </sheetData>
  <mergeCells count="12">
    <mergeCell ref="O3:O4"/>
    <mergeCell ref="P3:P4"/>
    <mergeCell ref="A1:H1"/>
    <mergeCell ref="A15:F15"/>
    <mergeCell ref="A3:A4"/>
    <mergeCell ref="B3:B4"/>
    <mergeCell ref="C3:C4"/>
    <mergeCell ref="E3:E4"/>
    <mergeCell ref="D3:D4"/>
    <mergeCell ref="F3:F4"/>
    <mergeCell ref="G3:G4"/>
    <mergeCell ref="H3:H4"/>
  </mergeCells>
  <pageMargins left="0.7" right="0.7" top="0.75" bottom="0.75" header="0.3" footer="0.3"/>
  <pageSetup scale="2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1"/>
  <sheetViews>
    <sheetView tabSelected="1" view="pageBreakPreview" topLeftCell="D1" zoomScaleNormal="100" zoomScaleSheetLayoutView="100" workbookViewId="0">
      <selection activeCell="O3" sqref="O3:O4"/>
    </sheetView>
  </sheetViews>
  <sheetFormatPr defaultRowHeight="15" x14ac:dyDescent="0.25"/>
  <cols>
    <col min="1" max="1" width="2.85546875" bestFit="1" customWidth="1"/>
    <col min="2" max="2" width="45.140625" customWidth="1"/>
    <col min="3" max="3" width="34.28515625" customWidth="1"/>
    <col min="4" max="4" width="10.85546875" customWidth="1"/>
    <col min="5" max="5" width="10" customWidth="1"/>
    <col min="6" max="6" width="11.28515625" customWidth="1"/>
    <col min="7" max="7" width="16.5703125" customWidth="1"/>
    <col min="8" max="8" width="24.85546875" customWidth="1"/>
    <col min="9" max="9" width="41.42578125" style="22" customWidth="1"/>
    <col min="10" max="10" width="23.42578125" style="22" customWidth="1"/>
    <col min="11" max="11" width="26" style="22" customWidth="1"/>
    <col min="12" max="12" width="20.28515625" style="22" customWidth="1"/>
    <col min="13" max="13" width="28.28515625" style="22" customWidth="1"/>
    <col min="14" max="14" width="21.5703125" style="22" customWidth="1"/>
    <col min="15" max="15" width="17.5703125" style="22" customWidth="1"/>
  </cols>
  <sheetData>
    <row r="1" spans="1:15" ht="21" customHeight="1" x14ac:dyDescent="0.25">
      <c r="A1" s="123" t="s">
        <v>578</v>
      </c>
      <c r="B1" s="123"/>
      <c r="C1" s="123"/>
      <c r="D1" s="123"/>
      <c r="E1" s="123"/>
      <c r="F1" s="123"/>
      <c r="G1" s="123"/>
      <c r="H1" s="123"/>
      <c r="I1" s="88"/>
      <c r="J1" s="88"/>
      <c r="M1" s="88"/>
      <c r="N1" s="88"/>
      <c r="O1" s="94"/>
    </row>
    <row r="2" spans="1:15" s="22" customFormat="1" ht="41.25" customHeight="1" x14ac:dyDescent="0.25">
      <c r="A2" s="95"/>
      <c r="B2" s="95"/>
      <c r="C2" s="95"/>
      <c r="D2" s="95"/>
      <c r="E2" s="95"/>
      <c r="F2" s="95"/>
      <c r="G2" s="95"/>
      <c r="H2" s="95"/>
      <c r="I2" s="88"/>
      <c r="J2" s="88"/>
      <c r="M2" s="88"/>
      <c r="N2" s="88"/>
      <c r="O2" s="98" t="s">
        <v>580</v>
      </c>
    </row>
    <row r="3" spans="1:15" ht="30" customHeight="1" x14ac:dyDescent="0.25">
      <c r="A3" s="118" t="s">
        <v>132</v>
      </c>
      <c r="B3" s="118" t="s">
        <v>5</v>
      </c>
      <c r="C3" s="118" t="s">
        <v>59</v>
      </c>
      <c r="D3" s="116" t="s">
        <v>128</v>
      </c>
      <c r="E3" s="116" t="s">
        <v>129</v>
      </c>
      <c r="F3" s="116" t="s">
        <v>130</v>
      </c>
      <c r="G3" s="116" t="s">
        <v>131</v>
      </c>
      <c r="H3" s="118" t="s">
        <v>37</v>
      </c>
      <c r="I3" s="89" t="s">
        <v>37</v>
      </c>
      <c r="J3" s="89" t="s">
        <v>561</v>
      </c>
      <c r="K3" s="89" t="s">
        <v>568</v>
      </c>
      <c r="L3" s="89" t="s">
        <v>569</v>
      </c>
      <c r="M3" s="89" t="s">
        <v>564</v>
      </c>
      <c r="N3" s="89" t="s">
        <v>565</v>
      </c>
      <c r="O3" s="116" t="s">
        <v>583</v>
      </c>
    </row>
    <row r="4" spans="1:15" s="22" customFormat="1" ht="30" customHeight="1" x14ac:dyDescent="0.25">
      <c r="A4" s="119"/>
      <c r="B4" s="119"/>
      <c r="C4" s="119"/>
      <c r="D4" s="117"/>
      <c r="E4" s="117"/>
      <c r="F4" s="117"/>
      <c r="G4" s="117"/>
      <c r="H4" s="119"/>
      <c r="I4" s="89" t="s">
        <v>566</v>
      </c>
      <c r="J4" s="89" t="s">
        <v>567</v>
      </c>
      <c r="K4" s="89" t="s">
        <v>562</v>
      </c>
      <c r="L4" s="89" t="s">
        <v>563</v>
      </c>
      <c r="M4" s="89" t="s">
        <v>570</v>
      </c>
      <c r="N4" s="89" t="s">
        <v>571</v>
      </c>
      <c r="O4" s="117"/>
    </row>
    <row r="5" spans="1:15" x14ac:dyDescent="0.25">
      <c r="A5" s="25">
        <v>1</v>
      </c>
      <c r="B5" s="33" t="s">
        <v>452</v>
      </c>
      <c r="C5" s="33" t="s">
        <v>453</v>
      </c>
      <c r="D5" s="25" t="s">
        <v>145</v>
      </c>
      <c r="E5" s="25">
        <v>2</v>
      </c>
      <c r="F5" s="26"/>
      <c r="G5" s="31">
        <f>(E5*F5)</f>
        <v>0</v>
      </c>
      <c r="H5" s="33" t="s">
        <v>458</v>
      </c>
      <c r="I5" s="71"/>
      <c r="J5" s="71"/>
      <c r="K5" s="71"/>
      <c r="L5" s="71"/>
      <c r="M5" s="71"/>
      <c r="N5" s="71"/>
      <c r="O5" s="25">
        <v>2</v>
      </c>
    </row>
    <row r="6" spans="1:15" ht="18.75" x14ac:dyDescent="0.25">
      <c r="A6" s="25">
        <v>2</v>
      </c>
      <c r="B6" s="33" t="s">
        <v>454</v>
      </c>
      <c r="C6" s="33" t="s">
        <v>455</v>
      </c>
      <c r="D6" s="25" t="s">
        <v>279</v>
      </c>
      <c r="E6" s="25">
        <v>2</v>
      </c>
      <c r="F6" s="29"/>
      <c r="G6" s="31">
        <f t="shared" ref="G6:G8" si="0">(E6*F6)</f>
        <v>0</v>
      </c>
      <c r="H6" s="33" t="s">
        <v>458</v>
      </c>
      <c r="I6" s="19"/>
      <c r="J6" s="19"/>
      <c r="K6" s="19"/>
      <c r="L6" s="19"/>
      <c r="M6" s="19"/>
      <c r="N6" s="19"/>
      <c r="O6" s="25">
        <v>2</v>
      </c>
    </row>
    <row r="7" spans="1:15" x14ac:dyDescent="0.25">
      <c r="A7" s="25">
        <v>3</v>
      </c>
      <c r="B7" s="33" t="s">
        <v>456</v>
      </c>
      <c r="C7" s="33" t="s">
        <v>457</v>
      </c>
      <c r="D7" s="25" t="s">
        <v>145</v>
      </c>
      <c r="E7" s="25">
        <v>2</v>
      </c>
      <c r="F7" s="29"/>
      <c r="G7" s="31">
        <f t="shared" si="0"/>
        <v>0</v>
      </c>
      <c r="H7" s="33" t="s">
        <v>458</v>
      </c>
      <c r="I7" s="26"/>
      <c r="J7" s="26"/>
      <c r="K7" s="26"/>
      <c r="L7" s="26"/>
      <c r="M7" s="24"/>
      <c r="N7" s="33"/>
      <c r="O7" s="25">
        <v>2</v>
      </c>
    </row>
    <row r="8" spans="1:15" x14ac:dyDescent="0.25">
      <c r="A8" s="25">
        <v>4</v>
      </c>
      <c r="B8" s="33" t="s">
        <v>460</v>
      </c>
      <c r="C8" s="33" t="s">
        <v>459</v>
      </c>
      <c r="D8" s="25" t="s">
        <v>145</v>
      </c>
      <c r="E8" s="25">
        <v>100</v>
      </c>
      <c r="F8" s="29"/>
      <c r="G8" s="31">
        <f t="shared" si="0"/>
        <v>0</v>
      </c>
      <c r="H8" s="33" t="s">
        <v>458</v>
      </c>
      <c r="I8" s="26"/>
      <c r="J8" s="26"/>
      <c r="K8" s="26"/>
      <c r="L8" s="26"/>
      <c r="M8" s="24"/>
      <c r="N8" s="33"/>
      <c r="O8" s="25">
        <v>100</v>
      </c>
    </row>
    <row r="9" spans="1:15" s="22" customFormat="1" ht="28.5" x14ac:dyDescent="0.25">
      <c r="A9" s="122" t="s">
        <v>127</v>
      </c>
      <c r="B9" s="122"/>
      <c r="C9" s="122"/>
      <c r="D9" s="122"/>
      <c r="E9" s="122"/>
      <c r="F9" s="122"/>
      <c r="G9" s="32">
        <f>SUM(G6:G8)</f>
        <v>0</v>
      </c>
    </row>
    <row r="10" spans="1:15" x14ac:dyDescent="0.25">
      <c r="H10" s="22"/>
    </row>
    <row r="11" spans="1:15" x14ac:dyDescent="0.25">
      <c r="H11" s="22"/>
    </row>
  </sheetData>
  <mergeCells count="11">
    <mergeCell ref="O3:O4"/>
    <mergeCell ref="A9:F9"/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scale="2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D308FC747843439EDB17A31792F2B3" ma:contentTypeVersion="10" ma:contentTypeDescription="Create a new document." ma:contentTypeScope="" ma:versionID="b9ecfb6fa2adb1468c7fcb106f773cac">
  <xsd:schema xmlns:xsd="http://www.w3.org/2001/XMLSchema" xmlns:xs="http://www.w3.org/2001/XMLSchema" xmlns:p="http://schemas.microsoft.com/office/2006/metadata/properties" xmlns:ns2="b62a47e0-939f-4e7f-817c-847652fc9963" targetNamespace="http://schemas.microsoft.com/office/2006/metadata/properties" ma:root="true" ma:fieldsID="52de8feb395b7d6bd5ccee5f964dbfe4" ns2:_="">
    <xsd:import namespace="b62a47e0-939f-4e7f-817c-847652fc99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2a47e0-939f-4e7f-817c-847652fc9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5C604289-84CC-48FB-9536-AF688110AE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B6DBBE-6EA4-4869-850C-A332DACB88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2a47e0-939f-4e7f-817c-847652fc99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2A8717-B20E-4BB9-8552-EDE787BD129F}">
  <ds:schemaRefs>
    <ds:schemaRef ds:uri="b62a47e0-939f-4e7f-817c-847652fc996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DF2E712-3FC3-4830-9B89-9DC7FB320161}">
  <ds:schemaRefs>
    <ds:schemaRef ds:uri="http://www.w3.org/2001/XMLSchema"/>
    <ds:schemaRef ds:uri="http://microsoft.data.visualization.Client.Excel/1.0"/>
  </ds:schemaRefs>
</ds:datastoreItem>
</file>

<file path=customXml/itemProps5.xml><?xml version="1.0" encoding="utf-8"?>
<ds:datastoreItem xmlns:ds="http://schemas.openxmlformats.org/officeDocument/2006/customXml" ds:itemID="{51DA60B3-E013-41BB-BEED-E2AB464C2634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Sheet1</vt:lpstr>
      <vt:lpstr>Lot 1 - Concrete+BRICKLAYING</vt:lpstr>
      <vt:lpstr>Lot 2 - Wearables Items and PPE</vt:lpstr>
      <vt:lpstr>Lot 3 - Furniture</vt:lpstr>
      <vt:lpstr>Lot 4 - Carpentry Tools</vt:lpstr>
      <vt:lpstr>Lot 5 - ELECTRICAL INSTALATION</vt:lpstr>
      <vt:lpstr>Lot 6 - PLUMBING</vt:lpstr>
      <vt:lpstr>Stationary</vt:lpstr>
      <vt:lpstr>Lot7 Laaptop+Printers+Internet</vt:lpstr>
      <vt:lpstr>Lot 8-Generator Spare Parts</vt:lpstr>
      <vt:lpstr>'Lot 1 - Concrete+BRICKLAYING'!Print_Area</vt:lpstr>
      <vt:lpstr>'Lot 2 - Wearables Items and PPE'!Print_Area</vt:lpstr>
      <vt:lpstr>'Lot 4 - Carpentry Tools'!Print_Area</vt:lpstr>
      <vt:lpstr>'Lot 8-Generator Spare Parts'!Print_Area</vt:lpstr>
      <vt:lpstr>Stationary!Print_Area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2021-03-19T10:37:20Z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0x010100A4D308FC747843439EDB17A31792F2B3</vt:lpwstr>
  </property>
</Properties>
</file>