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paid-my.sharepoint.com/personal/saloma657_npaid_org/Documents/Desktop/Tender Doc/PPE/"/>
    </mc:Choice>
  </mc:AlternateContent>
  <xr:revisionPtr revIDLastSave="0" documentId="8_{E9E44716-66CD-4210-885B-662FEDBE0D9D}" xr6:coauthVersionLast="46" xr6:coauthVersionMax="46" xr10:uidLastSave="{00000000-0000-0000-0000-000000000000}"/>
  <bookViews>
    <workbookView xWindow="-120" yWindow="-120" windowWidth="20730" windowHeight="11160" tabRatio="939" firstSheet="8" activeTab="9" xr2:uid="{9798E76F-9814-44AB-BA45-A49568BB23BE}"/>
  </bookViews>
  <sheets>
    <sheet name="L1 - Suse" sheetId="1" r:id="rId1"/>
    <sheet name="L2 - Erbil W&amp;J" sheetId="2" r:id="rId2"/>
    <sheet name="L3 - Erbil Adult" sheetId="3" r:id="rId3"/>
    <sheet name="L4 - Duhok W&amp;J" sheetId="4" r:id="rId4"/>
    <sheet name="L5 - Duhok Adult" sheetId="5" r:id="rId5"/>
    <sheet name="L6 - Akre DC" sheetId="6" r:id="rId6"/>
    <sheet name="L7-Kirkuk J" sheetId="8" r:id="rId7"/>
    <sheet name="L8-Kirkuk Balda" sheetId="9" r:id="rId8"/>
    <sheet name="L9 - Kirkuk Airport" sheetId="10" r:id="rId9"/>
    <sheet name="L10-Tal Kayf" sheetId="11" r:id="rId10"/>
    <sheet name="Lot 11 - Hila Men" sheetId="13" r:id="rId11"/>
    <sheet name="L12 - Hila Women" sheetId="14" r:id="rId12"/>
    <sheet name="L13 Rasafa 6" sheetId="15" r:id="rId13"/>
    <sheet name="L14 Karkh" sheetId="16" r:id="rId14"/>
    <sheet name="L15 Taji" sheetId="17" r:id="rId15"/>
    <sheet name="L16 - Nasriyah" sheetId="18" r:id="rId16"/>
    <sheet name="L17 - Basra" sheetId="19" r:id="rId17"/>
    <sheet name="Total" sheetId="21" r:id="rId18"/>
  </sheets>
  <definedNames>
    <definedName name="_xlnm.Print_Area" localSheetId="17">Total!$A$1:$C$28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21" l="1"/>
  <c r="B22" i="21"/>
  <c r="B21" i="21"/>
  <c r="B20" i="21"/>
  <c r="B19" i="21"/>
  <c r="B18" i="21"/>
  <c r="B17" i="21"/>
  <c r="B16" i="21"/>
  <c r="B15" i="21"/>
  <c r="C22" i="21"/>
  <c r="C21" i="21"/>
  <c r="C20" i="21"/>
  <c r="C18" i="21"/>
  <c r="C17" i="21"/>
  <c r="C16" i="21"/>
  <c r="C15" i="21"/>
  <c r="C14" i="21"/>
  <c r="B14" i="21"/>
  <c r="C13" i="21"/>
  <c r="B13" i="21"/>
  <c r="C12" i="21"/>
  <c r="B12" i="21"/>
  <c r="C11" i="21"/>
  <c r="B11" i="21"/>
  <c r="C10" i="21"/>
  <c r="B10" i="21"/>
  <c r="C9" i="21"/>
  <c r="B9" i="21"/>
  <c r="C8" i="21"/>
  <c r="B8" i="21"/>
  <c r="C7" i="21"/>
  <c r="B7" i="21"/>
  <c r="C6" i="21"/>
  <c r="B6" i="21"/>
  <c r="C23" i="21" l="1"/>
  <c r="C9" i="19" l="1"/>
  <c r="G8" i="19"/>
  <c r="G9" i="19" s="1"/>
  <c r="G7" i="19"/>
  <c r="G6" i="19"/>
  <c r="G9" i="18"/>
  <c r="C9" i="18"/>
  <c r="G8" i="18"/>
  <c r="G7" i="18"/>
  <c r="G6" i="18"/>
  <c r="G9" i="17"/>
  <c r="C9" i="17"/>
  <c r="G8" i="17"/>
  <c r="G7" i="17"/>
  <c r="G6" i="17"/>
  <c r="C9" i="16"/>
  <c r="G8" i="16"/>
  <c r="G7" i="16"/>
  <c r="G9" i="16" s="1"/>
  <c r="G6" i="16"/>
  <c r="C9" i="15"/>
  <c r="G8" i="15"/>
  <c r="G7" i="15"/>
  <c r="G6" i="15"/>
  <c r="G9" i="15" s="1"/>
  <c r="C9" i="14"/>
  <c r="G8" i="14"/>
  <c r="G7" i="14"/>
  <c r="G6" i="14"/>
  <c r="G9" i="14" s="1"/>
  <c r="G9" i="13"/>
  <c r="C9" i="13"/>
  <c r="G8" i="13"/>
  <c r="G7" i="13"/>
  <c r="G6" i="13"/>
  <c r="C9" i="11"/>
  <c r="G8" i="11"/>
  <c r="G9" i="11" s="1"/>
  <c r="G7" i="11"/>
  <c r="G6" i="11"/>
  <c r="C9" i="10"/>
  <c r="G8" i="10"/>
  <c r="G7" i="10"/>
  <c r="G6" i="10"/>
  <c r="G9" i="10" s="1"/>
  <c r="G9" i="9"/>
  <c r="C9" i="9"/>
  <c r="G8" i="9"/>
  <c r="G7" i="9"/>
  <c r="G6" i="9"/>
  <c r="C10" i="8"/>
  <c r="G9" i="8"/>
  <c r="G8" i="8"/>
  <c r="G7" i="8"/>
  <c r="G6" i="8"/>
  <c r="G10" i="8" s="1"/>
  <c r="G9" i="6" l="1"/>
  <c r="C9" i="6"/>
  <c r="G8" i="6"/>
  <c r="G7" i="6"/>
  <c r="G6" i="6"/>
  <c r="C9" i="5"/>
  <c r="G8" i="5"/>
  <c r="G7" i="5"/>
  <c r="G6" i="5"/>
  <c r="C9" i="4"/>
  <c r="G8" i="4"/>
  <c r="G7" i="4"/>
  <c r="G6" i="4"/>
  <c r="G9" i="4" s="1"/>
  <c r="G9" i="3"/>
  <c r="C9" i="3"/>
  <c r="G8" i="3"/>
  <c r="G7" i="3"/>
  <c r="G6" i="3"/>
  <c r="C9" i="2"/>
  <c r="G8" i="2"/>
  <c r="G7" i="2"/>
  <c r="G6" i="2"/>
  <c r="G9" i="2" s="1"/>
  <c r="G9" i="1"/>
  <c r="C9" i="1"/>
  <c r="G8" i="1"/>
  <c r="G7" i="1"/>
  <c r="G6" i="1"/>
  <c r="G9" i="5" l="1"/>
</calcChain>
</file>

<file path=xl/sharedStrings.xml><?xml version="1.0" encoding="utf-8"?>
<sst xmlns="http://schemas.openxmlformats.org/spreadsheetml/2006/main" count="335" uniqueCount="80">
  <si>
    <t xml:space="preserve">Suse Federal Prison </t>
  </si>
  <si>
    <t>Category: Personal Protective Equipement - PPE</t>
  </si>
  <si>
    <t>No</t>
  </si>
  <si>
    <t>Item Descriptions</t>
  </si>
  <si>
    <t xml:space="preserve">Item Detail </t>
  </si>
  <si>
    <t>Qyantity per Kit</t>
  </si>
  <si>
    <t>Total Quantity</t>
  </si>
  <si>
    <t>Unit Price (USD)</t>
  </si>
  <si>
    <t>Total Price (USD)</t>
  </si>
  <si>
    <t>Hand Sanitizer, Gel</t>
  </si>
  <si>
    <t>250 ml, 70% and above alcohol</t>
  </si>
  <si>
    <t>Disposable Face Mask</t>
  </si>
  <si>
    <t>Pack of 50 masks, 
standard surgical</t>
  </si>
  <si>
    <t>Fitting the kits' items</t>
  </si>
  <si>
    <t xml:space="preserve">Total Kit to be prepared: </t>
  </si>
  <si>
    <t xml:space="preserve">Total </t>
  </si>
  <si>
    <t>Erbil Women Reformatory and Juvenile Centre</t>
  </si>
  <si>
    <t>Total Kit to be prepared:</t>
  </si>
  <si>
    <t>Erbil Adult Reformatory Prison</t>
  </si>
  <si>
    <t>Duhok Women and Juvenile Center</t>
  </si>
  <si>
    <t>Duhok Adult Reformatory Prison</t>
  </si>
  <si>
    <t>Akre Detention Center</t>
  </si>
  <si>
    <t>Lot 1:</t>
  </si>
  <si>
    <t>Lot 2:</t>
  </si>
  <si>
    <t xml:space="preserve">Lot 3: </t>
  </si>
  <si>
    <t xml:space="preserve">Lot 4: </t>
  </si>
  <si>
    <t>Lot 5:</t>
  </si>
  <si>
    <t xml:space="preserve">Lot 6: </t>
  </si>
  <si>
    <t>(           ) Months</t>
  </si>
  <si>
    <t>(           ) Days</t>
  </si>
  <si>
    <t>Delivery Duration (Days):</t>
  </si>
  <si>
    <t xml:space="preserve">availability of offer: 
(Not less than Three Months) </t>
  </si>
  <si>
    <t>Kirkuk Juvenile Detention Center</t>
  </si>
  <si>
    <t>Latex Gloves</t>
  </si>
  <si>
    <t>Pack of 100 pieces, 
50 pairs,latex, 70% L,
 30% Xl</t>
  </si>
  <si>
    <t>Pack</t>
  </si>
  <si>
    <t xml:space="preserve">Kirkuk Balda Detention Center </t>
  </si>
  <si>
    <t xml:space="preserve">Kirkuk Airport Detention Center </t>
  </si>
  <si>
    <t>Mosul - Tal Kayf Detention Center</t>
  </si>
  <si>
    <t xml:space="preserve">Hila Men Prison </t>
  </si>
  <si>
    <t xml:space="preserve">Hila Women Prison </t>
  </si>
  <si>
    <t>Rasafa Six Prison</t>
  </si>
  <si>
    <t>Karkh Central Prison (Kupar Prison)</t>
  </si>
  <si>
    <t>Taji Prison</t>
  </si>
  <si>
    <t>Nasiriya Central Prison</t>
  </si>
  <si>
    <t>Basra Central Prison</t>
  </si>
  <si>
    <t xml:space="preserve">Lot 7: </t>
  </si>
  <si>
    <t xml:space="preserve">Lot 8: </t>
  </si>
  <si>
    <t xml:space="preserve">Lot 9: </t>
  </si>
  <si>
    <t xml:space="preserve">Lot 10: </t>
  </si>
  <si>
    <t xml:space="preserve">Lot 11: </t>
  </si>
  <si>
    <t xml:space="preserve">Lot 12: </t>
  </si>
  <si>
    <t>Lot 13:</t>
  </si>
  <si>
    <t>Lot 14:</t>
  </si>
  <si>
    <t>Lot 15:</t>
  </si>
  <si>
    <t xml:space="preserve">Lot 16: </t>
  </si>
  <si>
    <t xml:space="preserve">Lot 17: </t>
  </si>
  <si>
    <t>All items to be packed in a box/plastic bag with a sticker/logo(20*15cm) (see attached logo file)</t>
  </si>
  <si>
    <t>Lot No.</t>
  </si>
  <si>
    <t>Location</t>
  </si>
  <si>
    <t>Lot No.1</t>
  </si>
  <si>
    <t>Lot No.2</t>
  </si>
  <si>
    <t>Lot No.3</t>
  </si>
  <si>
    <t>Lot No.4</t>
  </si>
  <si>
    <t>Lot No.5</t>
  </si>
  <si>
    <t>Lot No.6</t>
  </si>
  <si>
    <t>Lot No.7</t>
  </si>
  <si>
    <t>Lot No.8</t>
  </si>
  <si>
    <t>Lot No.9</t>
  </si>
  <si>
    <t>Lot No.10</t>
  </si>
  <si>
    <t>Lot No.11</t>
  </si>
  <si>
    <t>Lot No.12</t>
  </si>
  <si>
    <t>Lot No.13</t>
  </si>
  <si>
    <t>Lot No.14</t>
  </si>
  <si>
    <t>Lot No.15</t>
  </si>
  <si>
    <t>Lot No.16</t>
  </si>
  <si>
    <t>Lot No.17</t>
  </si>
  <si>
    <t>Total Price per Lot.
USD</t>
  </si>
  <si>
    <t>Total Price USD</t>
  </si>
  <si>
    <t>Provision of PPE for 17 prisons and Detention Centers in Iraq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</si>
</sst>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0">
    <xf numFmtId="0" fontId="0" fillId="0" borderId="0" xfId="0"/>
    <xf numFmtId="0" fontId="1" fillId="3" borderId="4" xfId="0" applyFont="1" applyFill="1" applyBorder="1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1" fillId="2" borderId="1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right" vertical="top"/>
    </xf>
    <xf numFmtId="0" fontId="0" fillId="0" borderId="5" xfId="0" applyBorder="1" applyAlignment="1"/>
    <xf numFmtId="0" fontId="1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/>
    <xf numFmtId="0" fontId="0" fillId="4" borderId="6" xfId="0" applyFill="1" applyBorder="1" applyAlignment="1">
      <alignment horizontal="right"/>
    </xf>
    <xf numFmtId="0" fontId="0" fillId="5" borderId="1" xfId="0" applyFill="1" applyBorder="1" applyAlignment="1">
      <alignment horizontal="right" wrapText="1"/>
    </xf>
    <xf numFmtId="0" fontId="1" fillId="3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center"/>
    </xf>
    <xf numFmtId="0" fontId="0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ont="1"/>
    <xf numFmtId="0" fontId="4" fillId="0" borderId="0" xfId="0" applyFont="1" applyAlignment="1">
      <alignment horizontal="right" vertical="center"/>
    </xf>
    <xf numFmtId="44" fontId="4" fillId="2" borderId="4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CAB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737472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B19DBF-843A-4DD9-B9AC-83F7D69E3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8605" y="2355619"/>
          <a:ext cx="690282" cy="683093"/>
        </a:xfrm>
        <a:prstGeom prst="rect">
          <a:avLst/>
        </a:prstGeom>
      </xdr:spPr>
    </xdr:pic>
    <xdr:clientData/>
  </xdr:twoCellAnchor>
  <xdr:twoCellAnchor editAs="oneCell">
    <xdr:from>
      <xdr:col>2</xdr:col>
      <xdr:colOff>1464740</xdr:colOff>
      <xdr:row>6</xdr:row>
      <xdr:rowOff>13877</xdr:rowOff>
    </xdr:from>
    <xdr:to>
      <xdr:col>2</xdr:col>
      <xdr:colOff>2137743</xdr:colOff>
      <xdr:row>7</xdr:row>
      <xdr:rowOff>1721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604766-1B3E-483F-9D85-1CAE4A434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9500" y="1659797"/>
          <a:ext cx="673003" cy="6431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733199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EF14B2-2A73-40C4-861F-1E6D3A539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87645" y="2203219"/>
          <a:ext cx="690282" cy="678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1441880</xdr:colOff>
      <xdr:row>6</xdr:row>
      <xdr:rowOff>13877</xdr:rowOff>
    </xdr:from>
    <xdr:to>
      <xdr:col>2</xdr:col>
      <xdr:colOff>2114883</xdr:colOff>
      <xdr:row>7</xdr:row>
      <xdr:rowOff>1006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CE4983-FE6D-4A12-B085-314098F65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5680" y="1507397"/>
          <a:ext cx="673003" cy="64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1523265</xdr:colOff>
      <xdr:row>7</xdr:row>
      <xdr:rowOff>78366</xdr:rowOff>
    </xdr:from>
    <xdr:to>
      <xdr:col>2</xdr:col>
      <xdr:colOff>2213547</xdr:colOff>
      <xdr:row>7</xdr:row>
      <xdr:rowOff>757186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BBBEC8-5485-4047-A216-513A5FAF8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79925" y="2631066"/>
          <a:ext cx="690282" cy="678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1498600</xdr:colOff>
      <xdr:row>6</xdr:row>
      <xdr:rowOff>135191</xdr:rowOff>
    </xdr:from>
    <xdr:to>
      <xdr:col>2</xdr:col>
      <xdr:colOff>2171603</xdr:colOff>
      <xdr:row>6</xdr:row>
      <xdr:rowOff>777498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245C05-1F1C-4096-99D6-18B4E0859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5260" y="1887791"/>
          <a:ext cx="673003" cy="6423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1525732</xdr:colOff>
      <xdr:row>7</xdr:row>
      <xdr:rowOff>42398</xdr:rowOff>
    </xdr:from>
    <xdr:to>
      <xdr:col>2</xdr:col>
      <xdr:colOff>2216014</xdr:colOff>
      <xdr:row>7</xdr:row>
      <xdr:rowOff>726929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6BD718-7657-4EC5-920B-E4DABE360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3832" y="2480798"/>
          <a:ext cx="690282" cy="684531"/>
        </a:xfrm>
        <a:prstGeom prst="rect">
          <a:avLst/>
        </a:prstGeom>
      </xdr:spPr>
    </xdr:pic>
    <xdr:clientData/>
  </xdr:twoCellAnchor>
  <xdr:twoCellAnchor editAs="oneCell">
    <xdr:from>
      <xdr:col>2</xdr:col>
      <xdr:colOff>1489805</xdr:colOff>
      <xdr:row>6</xdr:row>
      <xdr:rowOff>37839</xdr:rowOff>
    </xdr:from>
    <xdr:to>
      <xdr:col>2</xdr:col>
      <xdr:colOff>2162808</xdr:colOff>
      <xdr:row>7</xdr:row>
      <xdr:rowOff>3158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F3DDE4-CC16-41EA-99BB-A63015FE5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7905" y="1790439"/>
          <a:ext cx="673003" cy="6511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737472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0A86D5-0A88-4D03-9BAF-F765C6199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5745" y="2363239"/>
          <a:ext cx="690282" cy="683093"/>
        </a:xfrm>
        <a:prstGeom prst="rect">
          <a:avLst/>
        </a:prstGeom>
      </xdr:spPr>
    </xdr:pic>
    <xdr:clientData/>
  </xdr:twoCellAnchor>
  <xdr:twoCellAnchor editAs="oneCell">
    <xdr:from>
      <xdr:col>2</xdr:col>
      <xdr:colOff>1441880</xdr:colOff>
      <xdr:row>6</xdr:row>
      <xdr:rowOff>13877</xdr:rowOff>
    </xdr:from>
    <xdr:to>
      <xdr:col>2</xdr:col>
      <xdr:colOff>2114883</xdr:colOff>
      <xdr:row>6</xdr:row>
      <xdr:rowOff>662119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CC2598-1391-4547-9557-9F9D9E222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3780" y="1560737"/>
          <a:ext cx="673003" cy="6482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719396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8BE20-A49E-4E77-B2FF-428B24D5F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72405" y="2904259"/>
          <a:ext cx="690282" cy="665017"/>
        </a:xfrm>
        <a:prstGeom prst="rect">
          <a:avLst/>
        </a:prstGeom>
      </xdr:spPr>
    </xdr:pic>
    <xdr:clientData/>
  </xdr:twoCellAnchor>
  <xdr:twoCellAnchor editAs="oneCell">
    <xdr:from>
      <xdr:col>2</xdr:col>
      <xdr:colOff>1454580</xdr:colOff>
      <xdr:row>6</xdr:row>
      <xdr:rowOff>77377</xdr:rowOff>
    </xdr:from>
    <xdr:to>
      <xdr:col>2</xdr:col>
      <xdr:colOff>2127583</xdr:colOff>
      <xdr:row>6</xdr:row>
      <xdr:rowOff>713125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6BFBD6-D54C-4BF4-9B05-282C248F8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3140" y="2195737"/>
          <a:ext cx="673003" cy="635748"/>
        </a:xfrm>
        <a:prstGeom prst="rect">
          <a:avLst/>
        </a:prstGeom>
      </xdr:spPr>
    </xdr:pic>
    <xdr:clientData/>
  </xdr:twoCellAnchor>
  <xdr:twoCellAnchor editAs="oneCell">
    <xdr:from>
      <xdr:col>2</xdr:col>
      <xdr:colOff>1473200</xdr:colOff>
      <xdr:row>8</xdr:row>
      <xdr:rowOff>43566</xdr:rowOff>
    </xdr:from>
    <xdr:to>
      <xdr:col>2</xdr:col>
      <xdr:colOff>2164156</xdr:colOff>
      <xdr:row>8</xdr:row>
      <xdr:rowOff>705559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CF0EA9-3049-4CBA-874A-BCD013D5C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760" y="3617346"/>
          <a:ext cx="690956" cy="6619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719396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630443-787F-47C4-B881-BA747CCF6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6205" y="2911879"/>
          <a:ext cx="690282" cy="665017"/>
        </a:xfrm>
        <a:prstGeom prst="rect">
          <a:avLst/>
        </a:prstGeom>
      </xdr:spPr>
    </xdr:pic>
    <xdr:clientData/>
  </xdr:twoCellAnchor>
  <xdr:twoCellAnchor editAs="oneCell">
    <xdr:from>
      <xdr:col>2</xdr:col>
      <xdr:colOff>1454580</xdr:colOff>
      <xdr:row>6</xdr:row>
      <xdr:rowOff>77377</xdr:rowOff>
    </xdr:from>
    <xdr:to>
      <xdr:col>2</xdr:col>
      <xdr:colOff>2127583</xdr:colOff>
      <xdr:row>6</xdr:row>
      <xdr:rowOff>707313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E81731-F5DC-4938-8607-88552A169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6940" y="2210977"/>
          <a:ext cx="673003" cy="62993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727634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EB47F2-5EC3-4DE3-B4D4-FA5E6F0E1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6205" y="2919499"/>
          <a:ext cx="690282" cy="673255"/>
        </a:xfrm>
        <a:prstGeom prst="rect">
          <a:avLst/>
        </a:prstGeom>
      </xdr:spPr>
    </xdr:pic>
    <xdr:clientData/>
  </xdr:twoCellAnchor>
  <xdr:twoCellAnchor editAs="oneCell">
    <xdr:from>
      <xdr:col>2</xdr:col>
      <xdr:colOff>1454580</xdr:colOff>
      <xdr:row>6</xdr:row>
      <xdr:rowOff>77377</xdr:rowOff>
    </xdr:from>
    <xdr:to>
      <xdr:col>2</xdr:col>
      <xdr:colOff>2127583</xdr:colOff>
      <xdr:row>6</xdr:row>
      <xdr:rowOff>715551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687404-BC5E-4FB2-8D7C-7EE638438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6940" y="2195737"/>
          <a:ext cx="673003" cy="6381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742085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1B0CC0-EDC0-4428-B78B-B3621BFD0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6205" y="2896639"/>
          <a:ext cx="690282" cy="687706"/>
        </a:xfrm>
        <a:prstGeom prst="rect">
          <a:avLst/>
        </a:prstGeom>
      </xdr:spPr>
    </xdr:pic>
    <xdr:clientData/>
  </xdr:twoCellAnchor>
  <xdr:twoCellAnchor editAs="oneCell">
    <xdr:from>
      <xdr:col>2</xdr:col>
      <xdr:colOff>1454580</xdr:colOff>
      <xdr:row>6</xdr:row>
      <xdr:rowOff>22636</xdr:rowOff>
    </xdr:from>
    <xdr:to>
      <xdr:col>2</xdr:col>
      <xdr:colOff>2127583</xdr:colOff>
      <xdr:row>6</xdr:row>
      <xdr:rowOff>675262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754CF-50C9-4E5E-AB90-A5CE3F04C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6940" y="2156236"/>
          <a:ext cx="673003" cy="6526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737472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A4F650-A4BE-4001-838D-0022B05EF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8605" y="2652799"/>
          <a:ext cx="690282" cy="683093"/>
        </a:xfrm>
        <a:prstGeom prst="rect">
          <a:avLst/>
        </a:prstGeom>
      </xdr:spPr>
    </xdr:pic>
    <xdr:clientData/>
  </xdr:twoCellAnchor>
  <xdr:twoCellAnchor editAs="oneCell">
    <xdr:from>
      <xdr:col>2</xdr:col>
      <xdr:colOff>1441880</xdr:colOff>
      <xdr:row>6</xdr:row>
      <xdr:rowOff>13877</xdr:rowOff>
    </xdr:from>
    <xdr:to>
      <xdr:col>2</xdr:col>
      <xdr:colOff>2114883</xdr:colOff>
      <xdr:row>7</xdr:row>
      <xdr:rowOff>1720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D89EDE-35AC-4B74-B59E-15ECAFDAB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6640" y="1956977"/>
          <a:ext cx="673003" cy="6431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737472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69E70A-5D2A-4276-BE68-4868920C2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8605" y="2652799"/>
          <a:ext cx="690282" cy="683093"/>
        </a:xfrm>
        <a:prstGeom prst="rect">
          <a:avLst/>
        </a:prstGeom>
      </xdr:spPr>
    </xdr:pic>
    <xdr:clientData/>
  </xdr:twoCellAnchor>
  <xdr:twoCellAnchor editAs="oneCell">
    <xdr:from>
      <xdr:col>2</xdr:col>
      <xdr:colOff>1441880</xdr:colOff>
      <xdr:row>6</xdr:row>
      <xdr:rowOff>13877</xdr:rowOff>
    </xdr:from>
    <xdr:to>
      <xdr:col>2</xdr:col>
      <xdr:colOff>2114883</xdr:colOff>
      <xdr:row>7</xdr:row>
      <xdr:rowOff>1720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D2FA78-B6C8-48DA-9696-F4EA3C77D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6640" y="1956977"/>
          <a:ext cx="673003" cy="6431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737472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4D47A4-2A95-4B5F-A7BB-35190A176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87645" y="2782339"/>
          <a:ext cx="690282" cy="683093"/>
        </a:xfrm>
        <a:prstGeom prst="rect">
          <a:avLst/>
        </a:prstGeom>
      </xdr:spPr>
    </xdr:pic>
    <xdr:clientData/>
  </xdr:twoCellAnchor>
  <xdr:twoCellAnchor editAs="oneCell">
    <xdr:from>
      <xdr:col>2</xdr:col>
      <xdr:colOff>1441880</xdr:colOff>
      <xdr:row>6</xdr:row>
      <xdr:rowOff>13877</xdr:rowOff>
    </xdr:from>
    <xdr:to>
      <xdr:col>2</xdr:col>
      <xdr:colOff>2114883</xdr:colOff>
      <xdr:row>7</xdr:row>
      <xdr:rowOff>1719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F3D754-A316-4E95-A7A8-65149B072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5680" y="2086517"/>
          <a:ext cx="673003" cy="64316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722093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B2BB22-F633-4581-92DC-07FCF706B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5745" y="2820439"/>
          <a:ext cx="690282" cy="667714"/>
        </a:xfrm>
        <a:prstGeom prst="rect">
          <a:avLst/>
        </a:prstGeom>
      </xdr:spPr>
    </xdr:pic>
    <xdr:clientData/>
  </xdr:twoCellAnchor>
  <xdr:twoCellAnchor editAs="oneCell">
    <xdr:from>
      <xdr:col>2</xdr:col>
      <xdr:colOff>1441880</xdr:colOff>
      <xdr:row>6</xdr:row>
      <xdr:rowOff>13877</xdr:rowOff>
    </xdr:from>
    <xdr:to>
      <xdr:col>2</xdr:col>
      <xdr:colOff>2114883</xdr:colOff>
      <xdr:row>6</xdr:row>
      <xdr:rowOff>655244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8A843A-99C3-454B-B214-CFDB87A34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3780" y="2071277"/>
          <a:ext cx="673003" cy="64136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722093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B3D242-A017-4151-A5DF-7CFCE0020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6205" y="2820439"/>
          <a:ext cx="690282" cy="667714"/>
        </a:xfrm>
        <a:prstGeom prst="rect">
          <a:avLst/>
        </a:prstGeom>
      </xdr:spPr>
    </xdr:pic>
    <xdr:clientData/>
  </xdr:twoCellAnchor>
  <xdr:twoCellAnchor editAs="oneCell">
    <xdr:from>
      <xdr:col>2</xdr:col>
      <xdr:colOff>1441880</xdr:colOff>
      <xdr:row>6</xdr:row>
      <xdr:rowOff>13877</xdr:rowOff>
    </xdr:from>
    <xdr:to>
      <xdr:col>2</xdr:col>
      <xdr:colOff>2114883</xdr:colOff>
      <xdr:row>6</xdr:row>
      <xdr:rowOff>655244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4AD828-BFEB-4586-B94C-7B4337E6C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4240" y="2071277"/>
          <a:ext cx="673003" cy="64136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719396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51B3A-51ED-4A9A-AA72-554874500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6205" y="2706139"/>
          <a:ext cx="690282" cy="665017"/>
        </a:xfrm>
        <a:prstGeom prst="rect">
          <a:avLst/>
        </a:prstGeom>
      </xdr:spPr>
    </xdr:pic>
    <xdr:clientData/>
  </xdr:twoCellAnchor>
  <xdr:twoCellAnchor editAs="oneCell">
    <xdr:from>
      <xdr:col>2</xdr:col>
      <xdr:colOff>1441880</xdr:colOff>
      <xdr:row>6</xdr:row>
      <xdr:rowOff>13877</xdr:rowOff>
    </xdr:from>
    <xdr:to>
      <xdr:col>2</xdr:col>
      <xdr:colOff>2114883</xdr:colOff>
      <xdr:row>6</xdr:row>
      <xdr:rowOff>649625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5DF084-1876-4F9D-A9EF-2D74A82C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4240" y="1995077"/>
          <a:ext cx="673003" cy="63574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1453845</xdr:colOff>
      <xdr:row>7</xdr:row>
      <xdr:rowOff>54379</xdr:rowOff>
    </xdr:from>
    <xdr:to>
      <xdr:col>2</xdr:col>
      <xdr:colOff>2144127</xdr:colOff>
      <xdr:row>7</xdr:row>
      <xdr:rowOff>719396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76FD35-4A11-44AC-B8F6-72C89A573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5745" y="2690899"/>
          <a:ext cx="690282" cy="665017"/>
        </a:xfrm>
        <a:prstGeom prst="rect">
          <a:avLst/>
        </a:prstGeom>
      </xdr:spPr>
    </xdr:pic>
    <xdr:clientData/>
  </xdr:twoCellAnchor>
  <xdr:twoCellAnchor editAs="oneCell">
    <xdr:from>
      <xdr:col>2</xdr:col>
      <xdr:colOff>1441880</xdr:colOff>
      <xdr:row>6</xdr:row>
      <xdr:rowOff>13877</xdr:rowOff>
    </xdr:from>
    <xdr:to>
      <xdr:col>2</xdr:col>
      <xdr:colOff>2114883</xdr:colOff>
      <xdr:row>6</xdr:row>
      <xdr:rowOff>649625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BD47A8-87A5-48D9-ABA3-3B3FBBF97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3780" y="1956977"/>
          <a:ext cx="673003" cy="635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C4FA1-12BB-4F90-929B-CBE126B398C3}">
  <sheetPr>
    <pageSetUpPr fitToPage="1"/>
  </sheetPr>
  <dimension ref="A2:G10"/>
  <sheetViews>
    <sheetView showGridLines="0" zoomScale="85" zoomScaleNormal="85" workbookViewId="0">
      <selection activeCell="B18" sqref="B18"/>
    </sheetView>
  </sheetViews>
  <sheetFormatPr defaultColWidth="11.25" defaultRowHeight="15.75" x14ac:dyDescent="0.25"/>
  <cols>
    <col min="1" max="1" width="3.5" bestFit="1" customWidth="1"/>
    <col min="2" max="2" width="46.2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6.15" customHeight="1" x14ac:dyDescent="0.25">
      <c r="A2" s="22"/>
      <c r="B2" s="23" t="s">
        <v>22</v>
      </c>
      <c r="C2" s="24" t="s">
        <v>0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2.15" customHeight="1" x14ac:dyDescent="0.25">
      <c r="A6" s="2">
        <v>1</v>
      </c>
      <c r="B6" s="3" t="s">
        <v>9</v>
      </c>
      <c r="C6" s="4" t="s">
        <v>10</v>
      </c>
      <c r="D6" s="5">
        <v>1</v>
      </c>
      <c r="E6" s="5">
        <v>800</v>
      </c>
      <c r="F6" s="6"/>
      <c r="G6" s="5">
        <f>E6*F6</f>
        <v>0</v>
      </c>
    </row>
    <row r="7" spans="1:7" ht="52.15" customHeight="1" x14ac:dyDescent="0.25">
      <c r="A7" s="2">
        <v>2</v>
      </c>
      <c r="B7" s="3" t="s">
        <v>11</v>
      </c>
      <c r="C7" s="4" t="s">
        <v>12</v>
      </c>
      <c r="D7" s="5">
        <v>1</v>
      </c>
      <c r="E7" s="5">
        <v>800</v>
      </c>
      <c r="F7" s="6"/>
      <c r="G7" s="5">
        <f t="shared" ref="G7:G8" si="0">E7*F7</f>
        <v>0</v>
      </c>
    </row>
    <row r="8" spans="1:7" ht="58.9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800</v>
      </c>
      <c r="F8" s="6"/>
      <c r="G8" s="5">
        <f t="shared" si="0"/>
        <v>0</v>
      </c>
    </row>
    <row r="9" spans="1:7" x14ac:dyDescent="0.25">
      <c r="B9" s="7" t="s">
        <v>14</v>
      </c>
      <c r="C9" s="8">
        <f>E8</f>
        <v>800</v>
      </c>
      <c r="D9" s="9"/>
      <c r="E9" s="10"/>
      <c r="F9" s="11" t="s">
        <v>15</v>
      </c>
      <c r="G9" s="5">
        <f>SUM(G6:G8)</f>
        <v>0</v>
      </c>
    </row>
    <row r="10" spans="1:7" x14ac:dyDescent="0.25">
      <c r="G10" s="17"/>
    </row>
  </sheetData>
  <mergeCells count="1">
    <mergeCell ref="A4:G4"/>
  </mergeCells>
  <pageMargins left="0.7" right="0.7" top="0.75" bottom="0.75" header="0.3" footer="0.3"/>
  <pageSetup paperSize="9" scale="8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2F54-EE59-4662-9BD6-7A22690C6E34}">
  <sheetPr>
    <pageSetUpPr fitToPage="1"/>
  </sheetPr>
  <dimension ref="A2:G9"/>
  <sheetViews>
    <sheetView showGridLines="0" zoomScale="107" zoomScaleNormal="107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5.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6.15" customHeight="1" x14ac:dyDescent="0.25">
      <c r="A2" s="22"/>
      <c r="B2" s="23" t="s">
        <v>23</v>
      </c>
      <c r="C2" s="24" t="s">
        <v>16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40.15" customHeight="1" x14ac:dyDescent="0.25">
      <c r="A6" s="2">
        <v>1</v>
      </c>
      <c r="B6" s="4" t="s">
        <v>9</v>
      </c>
      <c r="C6" s="4" t="s">
        <v>10</v>
      </c>
      <c r="D6" s="5">
        <v>1</v>
      </c>
      <c r="E6" s="5">
        <v>100</v>
      </c>
      <c r="F6" s="6"/>
      <c r="G6" s="5">
        <f>E6*F6</f>
        <v>0</v>
      </c>
    </row>
    <row r="7" spans="1:7" ht="52.15" customHeight="1" x14ac:dyDescent="0.25">
      <c r="A7" s="2">
        <v>2</v>
      </c>
      <c r="B7" s="4" t="s">
        <v>11</v>
      </c>
      <c r="C7" s="4" t="s">
        <v>12</v>
      </c>
      <c r="D7" s="5">
        <v>1</v>
      </c>
      <c r="E7" s="5">
        <v>100</v>
      </c>
      <c r="F7" s="6"/>
      <c r="G7" s="5">
        <f t="shared" ref="G7:G8" si="0">E7*F7</f>
        <v>0</v>
      </c>
    </row>
    <row r="8" spans="1:7" ht="60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100</v>
      </c>
      <c r="F8" s="6"/>
      <c r="G8" s="5">
        <f t="shared" si="0"/>
        <v>0</v>
      </c>
    </row>
    <row r="9" spans="1:7" x14ac:dyDescent="0.25">
      <c r="B9" s="7" t="s">
        <v>17</v>
      </c>
      <c r="C9" s="8">
        <f>E8</f>
        <v>100</v>
      </c>
      <c r="D9" s="9"/>
      <c r="E9" s="10"/>
      <c r="F9" s="11" t="s">
        <v>15</v>
      </c>
      <c r="G9" s="5">
        <f>SUM(G6:G8)</f>
        <v>0</v>
      </c>
    </row>
  </sheetData>
  <mergeCells count="1">
    <mergeCell ref="A4:G4"/>
  </mergeCells>
  <pageMargins left="0.7" right="0.7" top="0.75" bottom="0.75" header="0.3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A4020-E0B7-4B86-ADFC-52C1E4BCCC4F}">
  <sheetPr>
    <pageSetUpPr fitToPage="1"/>
  </sheetPr>
  <dimension ref="A2:G9"/>
  <sheetViews>
    <sheetView showGridLines="0" zoomScale="85" zoomScaleNormal="85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5.7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6.15" customHeight="1" x14ac:dyDescent="0.25">
      <c r="A2" s="22"/>
      <c r="B2" s="23" t="s">
        <v>24</v>
      </c>
      <c r="C2" s="24" t="s">
        <v>18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60" customHeight="1" x14ac:dyDescent="0.25">
      <c r="A6" s="2">
        <v>1</v>
      </c>
      <c r="B6" s="4" t="s">
        <v>9</v>
      </c>
      <c r="C6" s="4" t="s">
        <v>10</v>
      </c>
      <c r="D6" s="5">
        <v>1</v>
      </c>
      <c r="E6" s="5">
        <v>360</v>
      </c>
      <c r="F6" s="5"/>
      <c r="G6" s="5">
        <f>E6*F6</f>
        <v>0</v>
      </c>
    </row>
    <row r="7" spans="1:7" ht="63" customHeight="1" x14ac:dyDescent="0.25">
      <c r="A7" s="2">
        <v>2</v>
      </c>
      <c r="B7" s="4" t="s">
        <v>11</v>
      </c>
      <c r="C7" s="4" t="s">
        <v>12</v>
      </c>
      <c r="D7" s="5">
        <v>1</v>
      </c>
      <c r="E7" s="5">
        <v>360</v>
      </c>
      <c r="F7" s="5"/>
      <c r="G7" s="5">
        <f t="shared" ref="G7:G8" si="0">E7*F7</f>
        <v>0</v>
      </c>
    </row>
    <row r="8" spans="1:7" ht="63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360</v>
      </c>
      <c r="F8" s="5"/>
      <c r="G8" s="5">
        <f t="shared" si="0"/>
        <v>0</v>
      </c>
    </row>
    <row r="9" spans="1:7" x14ac:dyDescent="0.25">
      <c r="B9" s="7" t="s">
        <v>17</v>
      </c>
      <c r="C9" s="8">
        <f>E8</f>
        <v>360</v>
      </c>
      <c r="D9" s="9"/>
      <c r="E9" s="10"/>
      <c r="F9" s="11" t="s">
        <v>15</v>
      </c>
      <c r="G9" s="5">
        <f>SUM(G6:G8)</f>
        <v>0</v>
      </c>
    </row>
  </sheetData>
  <mergeCells count="1">
    <mergeCell ref="A4:G4"/>
  </mergeCells>
  <pageMargins left="0.7" right="0.7" top="0.75" bottom="0.75" header="0.3" footer="0.3"/>
  <pageSetup paperSize="9" scale="8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B23BE-1BB0-4881-849C-A53F2D8F4386}">
  <sheetPr>
    <pageSetUpPr fitToPage="1"/>
  </sheetPr>
  <dimension ref="A2:G9"/>
  <sheetViews>
    <sheetView showGridLines="0" zoomScale="106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7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6.15" customHeight="1" x14ac:dyDescent="0.25">
      <c r="A2" s="22"/>
      <c r="B2" s="23" t="s">
        <v>25</v>
      </c>
      <c r="C2" s="24" t="s">
        <v>19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60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50</v>
      </c>
      <c r="F6" s="6"/>
      <c r="G6" s="5">
        <f>E6*F6</f>
        <v>0</v>
      </c>
    </row>
    <row r="7" spans="1:7" ht="54" customHeight="1" x14ac:dyDescent="0.25">
      <c r="A7" s="2">
        <v>2</v>
      </c>
      <c r="B7" s="4" t="s">
        <v>11</v>
      </c>
      <c r="C7" s="4" t="s">
        <v>12</v>
      </c>
      <c r="D7" s="5">
        <v>1</v>
      </c>
      <c r="E7" s="5">
        <v>50</v>
      </c>
      <c r="F7" s="6"/>
      <c r="G7" s="5">
        <f t="shared" ref="G7:G8" si="0">E7*F7</f>
        <v>0</v>
      </c>
    </row>
    <row r="8" spans="1:7" ht="61.15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50</v>
      </c>
      <c r="F8" s="6"/>
      <c r="G8" s="5">
        <f t="shared" si="0"/>
        <v>0</v>
      </c>
    </row>
    <row r="9" spans="1:7" x14ac:dyDescent="0.25">
      <c r="B9" s="7" t="s">
        <v>17</v>
      </c>
      <c r="C9" s="8">
        <f>E8</f>
        <v>50</v>
      </c>
      <c r="D9" s="9"/>
      <c r="E9" s="10"/>
      <c r="F9" s="11" t="s">
        <v>15</v>
      </c>
      <c r="G9" s="5">
        <f>SUM(G6:G8)</f>
        <v>0</v>
      </c>
    </row>
  </sheetData>
  <mergeCells count="1">
    <mergeCell ref="A4:G4"/>
  </mergeCells>
  <pageMargins left="0.7" right="0.7" top="0.75" bottom="0.75" header="0.3" footer="0.3"/>
  <pageSetup paperSize="9" scale="8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C56FE-253A-4ED4-BEFE-A355D6A6B17A}">
  <sheetPr>
    <pageSetUpPr fitToPage="1"/>
  </sheetPr>
  <dimension ref="A2:G9"/>
  <sheetViews>
    <sheetView showGridLines="0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6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6.15" customHeight="1" x14ac:dyDescent="0.25">
      <c r="A2" s="22"/>
      <c r="B2" s="23" t="s">
        <v>26</v>
      </c>
      <c r="C2" s="24" t="s">
        <v>20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43.9" customHeight="1" x14ac:dyDescent="0.25">
      <c r="A6" s="2">
        <v>1</v>
      </c>
      <c r="B6" s="14" t="s">
        <v>9</v>
      </c>
      <c r="C6" s="4" t="s">
        <v>10</v>
      </c>
      <c r="D6" s="5">
        <v>1</v>
      </c>
      <c r="E6" s="5">
        <v>630</v>
      </c>
      <c r="F6" s="6"/>
      <c r="G6" s="5">
        <f>E6*F6</f>
        <v>0</v>
      </c>
    </row>
    <row r="7" spans="1:7" ht="60" customHeight="1" x14ac:dyDescent="0.25">
      <c r="A7" s="2">
        <v>2</v>
      </c>
      <c r="B7" s="3" t="s">
        <v>11</v>
      </c>
      <c r="C7" s="4" t="s">
        <v>12</v>
      </c>
      <c r="D7" s="5">
        <v>1</v>
      </c>
      <c r="E7" s="5">
        <v>630</v>
      </c>
      <c r="F7" s="6"/>
      <c r="G7" s="5">
        <f t="shared" ref="G7:G8" si="0">E7*F7</f>
        <v>0</v>
      </c>
    </row>
    <row r="8" spans="1:7" ht="58.9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630</v>
      </c>
      <c r="F8" s="6"/>
      <c r="G8" s="5">
        <f t="shared" si="0"/>
        <v>0</v>
      </c>
    </row>
    <row r="9" spans="1:7" x14ac:dyDescent="0.25">
      <c r="B9" s="7" t="s">
        <v>17</v>
      </c>
      <c r="C9" s="8">
        <f>E8</f>
        <v>630</v>
      </c>
      <c r="D9" s="9"/>
      <c r="E9" s="10"/>
      <c r="F9" s="11" t="s">
        <v>15</v>
      </c>
      <c r="G9" s="5">
        <f>SUM(G6:G8)</f>
        <v>0</v>
      </c>
    </row>
  </sheetData>
  <mergeCells count="1">
    <mergeCell ref="A4:G4"/>
  </mergeCells>
  <pageMargins left="0.7" right="0.7" top="0.75" bottom="0.75" header="0.3" footer="0.3"/>
  <pageSetup paperSize="9" scale="8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0FEC-50DD-4683-BBCA-E64439FED4C0}">
  <sheetPr>
    <pageSetUpPr fitToPage="1"/>
  </sheetPr>
  <dimension ref="A2:G14"/>
  <sheetViews>
    <sheetView showGridLines="0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6.2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6.15" customHeight="1" x14ac:dyDescent="0.25">
      <c r="A2" s="22"/>
      <c r="B2" s="23" t="s">
        <v>27</v>
      </c>
      <c r="C2" s="24" t="s">
        <v>21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2.15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50</v>
      </c>
      <c r="F6" s="6"/>
      <c r="G6" s="5">
        <f>E6*F6</f>
        <v>0</v>
      </c>
    </row>
    <row r="7" spans="1:7" ht="52.15" customHeight="1" x14ac:dyDescent="0.25">
      <c r="A7" s="2">
        <v>2</v>
      </c>
      <c r="B7" s="3" t="s">
        <v>11</v>
      </c>
      <c r="C7" s="4" t="s">
        <v>12</v>
      </c>
      <c r="D7" s="5">
        <v>1</v>
      </c>
      <c r="E7" s="5">
        <v>50</v>
      </c>
      <c r="F7" s="6"/>
      <c r="G7" s="5">
        <f t="shared" ref="G7:G8" si="0">E7*F7</f>
        <v>0</v>
      </c>
    </row>
    <row r="8" spans="1:7" ht="58.9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50</v>
      </c>
      <c r="F8" s="6"/>
      <c r="G8" s="5">
        <f t="shared" si="0"/>
        <v>0</v>
      </c>
    </row>
    <row r="9" spans="1:7" x14ac:dyDescent="0.25">
      <c r="B9" s="7" t="s">
        <v>17</v>
      </c>
      <c r="C9" s="8">
        <f>E8</f>
        <v>50</v>
      </c>
      <c r="D9" s="9"/>
      <c r="E9" s="10"/>
      <c r="F9" s="11" t="s">
        <v>15</v>
      </c>
      <c r="G9" s="5">
        <f>SUM(G6:G8)</f>
        <v>0</v>
      </c>
    </row>
    <row r="10" spans="1:7" x14ac:dyDescent="0.25">
      <c r="G10" s="17"/>
    </row>
    <row r="11" spans="1:7" x14ac:dyDescent="0.25">
      <c r="G11" s="17"/>
    </row>
    <row r="12" spans="1:7" x14ac:dyDescent="0.25">
      <c r="G12" s="17"/>
    </row>
    <row r="13" spans="1:7" x14ac:dyDescent="0.25">
      <c r="G13" s="17"/>
    </row>
    <row r="14" spans="1:7" x14ac:dyDescent="0.25">
      <c r="G14" s="17"/>
    </row>
  </sheetData>
  <mergeCells count="1">
    <mergeCell ref="A4:G4"/>
  </mergeCells>
  <pageMargins left="0.7" right="0.7" top="0.75" bottom="0.75" header="0.3" footer="0.3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E442B-233E-45A8-9FFA-F8EE003242FA}">
  <sheetPr>
    <pageSetUpPr fitToPage="1"/>
  </sheetPr>
  <dimension ref="A2:G11"/>
  <sheetViews>
    <sheetView showGridLines="0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5.2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8.6" customHeight="1" x14ac:dyDescent="0.25">
      <c r="A2" s="22"/>
      <c r="B2" s="23" t="s">
        <v>46</v>
      </c>
      <c r="C2" s="24" t="s">
        <v>32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5.9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30</v>
      </c>
      <c r="F6" s="6"/>
      <c r="G6" s="5">
        <f>E6*F6</f>
        <v>0</v>
      </c>
    </row>
    <row r="7" spans="1:7" ht="58.15" customHeight="1" x14ac:dyDescent="0.25">
      <c r="A7" s="2">
        <v>2</v>
      </c>
      <c r="B7" s="3" t="s">
        <v>11</v>
      </c>
      <c r="C7" s="4" t="s">
        <v>12</v>
      </c>
      <c r="D7" s="5">
        <v>1</v>
      </c>
      <c r="E7" s="5">
        <v>30</v>
      </c>
      <c r="F7" s="6"/>
      <c r="G7" s="5">
        <f t="shared" ref="G7:G9" si="0">E7*F7</f>
        <v>0</v>
      </c>
    </row>
    <row r="8" spans="1:7" ht="57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30</v>
      </c>
      <c r="F8" s="6"/>
      <c r="G8" s="5">
        <f t="shared" si="0"/>
        <v>0</v>
      </c>
    </row>
    <row r="9" spans="1:7" ht="60" customHeight="1" x14ac:dyDescent="0.25">
      <c r="A9" s="2">
        <v>4</v>
      </c>
      <c r="B9" s="3" t="s">
        <v>33</v>
      </c>
      <c r="C9" s="4" t="s">
        <v>34</v>
      </c>
      <c r="D9" s="5" t="s">
        <v>35</v>
      </c>
      <c r="E9" s="5">
        <v>30</v>
      </c>
      <c r="F9" s="16"/>
      <c r="G9" s="5">
        <f t="shared" si="0"/>
        <v>0</v>
      </c>
    </row>
    <row r="10" spans="1:7" x14ac:dyDescent="0.25">
      <c r="B10" s="7" t="s">
        <v>17</v>
      </c>
      <c r="C10" s="8">
        <f>E8</f>
        <v>30</v>
      </c>
      <c r="D10" s="9"/>
      <c r="E10" s="10"/>
      <c r="F10" s="21" t="s">
        <v>15</v>
      </c>
      <c r="G10" s="5">
        <f>SUM(G6:G9)</f>
        <v>0</v>
      </c>
    </row>
    <row r="11" spans="1:7" x14ac:dyDescent="0.25">
      <c r="G11" s="17"/>
    </row>
  </sheetData>
  <mergeCells count="1">
    <mergeCell ref="A4:G4"/>
  </mergeCells>
  <pageMargins left="0.7" right="0.7" top="0.75" bottom="0.75" header="0.3" footer="0.3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38C7E-914C-4EAF-9098-58F56C3795EC}">
  <sheetPr>
    <pageSetUpPr fitToPage="1"/>
  </sheetPr>
  <dimension ref="A2:G13"/>
  <sheetViews>
    <sheetView showGridLines="0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4.2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8.6" customHeight="1" x14ac:dyDescent="0.25">
      <c r="A2" s="22"/>
      <c r="B2" s="23" t="s">
        <v>47</v>
      </c>
      <c r="C2" s="24" t="s">
        <v>36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7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80</v>
      </c>
      <c r="F6" s="6"/>
      <c r="G6" s="5">
        <f>E6*F6</f>
        <v>0</v>
      </c>
    </row>
    <row r="7" spans="1:7" ht="57" customHeight="1" x14ac:dyDescent="0.25">
      <c r="A7" s="2">
        <v>2</v>
      </c>
      <c r="B7" s="3" t="s">
        <v>11</v>
      </c>
      <c r="C7" s="4" t="s">
        <v>12</v>
      </c>
      <c r="D7" s="5">
        <v>1</v>
      </c>
      <c r="E7" s="5">
        <v>80</v>
      </c>
      <c r="F7" s="6"/>
      <c r="G7" s="5">
        <f t="shared" ref="G7:G8" si="0">E7*F7</f>
        <v>0</v>
      </c>
    </row>
    <row r="8" spans="1:7" ht="58.15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80</v>
      </c>
      <c r="F8" s="6"/>
      <c r="G8" s="5">
        <f t="shared" si="0"/>
        <v>0</v>
      </c>
    </row>
    <row r="9" spans="1:7" x14ac:dyDescent="0.25">
      <c r="B9" s="7" t="s">
        <v>17</v>
      </c>
      <c r="C9" s="8">
        <f>E8</f>
        <v>80</v>
      </c>
      <c r="D9" s="9"/>
      <c r="E9" s="10"/>
      <c r="F9" s="21" t="s">
        <v>15</v>
      </c>
      <c r="G9" s="5">
        <f>SUM(G6:G8)</f>
        <v>0</v>
      </c>
    </row>
    <row r="10" spans="1:7" x14ac:dyDescent="0.25">
      <c r="G10" s="17"/>
    </row>
    <row r="11" spans="1:7" x14ac:dyDescent="0.25">
      <c r="G11" s="17"/>
    </row>
    <row r="12" spans="1:7" x14ac:dyDescent="0.25">
      <c r="G12" s="17"/>
    </row>
    <row r="13" spans="1:7" x14ac:dyDescent="0.25">
      <c r="G13" s="17"/>
    </row>
  </sheetData>
  <mergeCells count="1">
    <mergeCell ref="A4:G4"/>
  </mergeCells>
  <pageMargins left="0.7" right="0.7" top="0.75" bottom="0.75" header="0.3" footer="0.3"/>
  <pageSetup paperSize="9" scale="9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A30E-86D6-4EF2-8E1A-A139BD33A2D8}">
  <sheetPr>
    <pageSetUpPr fitToPage="1"/>
  </sheetPr>
  <dimension ref="A2:G15"/>
  <sheetViews>
    <sheetView showGridLines="0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4.2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8.6" customHeight="1" x14ac:dyDescent="0.25">
      <c r="A2" s="22"/>
      <c r="B2" s="23" t="s">
        <v>48</v>
      </c>
      <c r="C2" s="24" t="s">
        <v>37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5.9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100</v>
      </c>
      <c r="F6" s="6"/>
      <c r="G6" s="5">
        <f>E6*F6</f>
        <v>0</v>
      </c>
    </row>
    <row r="7" spans="1:7" ht="58.9" customHeight="1" x14ac:dyDescent="0.25">
      <c r="A7" s="2">
        <v>2</v>
      </c>
      <c r="B7" s="3" t="s">
        <v>11</v>
      </c>
      <c r="C7" s="4" t="s">
        <v>12</v>
      </c>
      <c r="D7" s="5">
        <v>1</v>
      </c>
      <c r="E7" s="5">
        <v>100</v>
      </c>
      <c r="F7" s="6"/>
      <c r="G7" s="5">
        <f t="shared" ref="G7:G8" si="0">E7*F7</f>
        <v>0</v>
      </c>
    </row>
    <row r="8" spans="1:7" ht="60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100</v>
      </c>
      <c r="F8" s="6"/>
      <c r="G8" s="5">
        <f t="shared" si="0"/>
        <v>0</v>
      </c>
    </row>
    <row r="9" spans="1:7" x14ac:dyDescent="0.25">
      <c r="B9" s="7" t="s">
        <v>17</v>
      </c>
      <c r="C9" s="8">
        <f>E8</f>
        <v>100</v>
      </c>
      <c r="D9" s="9"/>
      <c r="E9" s="10"/>
      <c r="F9" s="21" t="s">
        <v>15</v>
      </c>
      <c r="G9" s="5">
        <f>SUM(G6:G8)</f>
        <v>0</v>
      </c>
    </row>
    <row r="10" spans="1:7" x14ac:dyDescent="0.25">
      <c r="G10" s="17"/>
    </row>
    <row r="11" spans="1:7" x14ac:dyDescent="0.25">
      <c r="G11" s="17"/>
    </row>
    <row r="12" spans="1:7" x14ac:dyDescent="0.25">
      <c r="G12" s="17"/>
    </row>
    <row r="13" spans="1:7" x14ac:dyDescent="0.25">
      <c r="G13" s="17"/>
    </row>
    <row r="14" spans="1:7" x14ac:dyDescent="0.25">
      <c r="G14" s="17"/>
    </row>
    <row r="15" spans="1:7" x14ac:dyDescent="0.25">
      <c r="G15" s="17"/>
    </row>
  </sheetData>
  <mergeCells count="1">
    <mergeCell ref="A4:G4"/>
  </mergeCells>
  <pageMargins left="0.7" right="0.7" top="0.75" bottom="0.75" header="0.3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DF932-475F-4E28-92CA-490E11A79763}">
  <sheetPr>
    <pageSetUpPr fitToPage="1"/>
  </sheetPr>
  <dimension ref="A2:G11"/>
  <sheetViews>
    <sheetView showGridLines="0" tabSelected="1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4.2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8.6" customHeight="1" x14ac:dyDescent="0.25">
      <c r="A2" s="22"/>
      <c r="B2" s="23" t="s">
        <v>49</v>
      </c>
      <c r="C2" s="24" t="s">
        <v>38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7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120</v>
      </c>
      <c r="F6" s="6"/>
      <c r="G6" s="5">
        <f>E6*F6</f>
        <v>0</v>
      </c>
    </row>
    <row r="7" spans="1:7" ht="55.9" customHeight="1" x14ac:dyDescent="0.25">
      <c r="A7" s="2">
        <v>2</v>
      </c>
      <c r="B7" s="3" t="s">
        <v>11</v>
      </c>
      <c r="C7" s="4" t="s">
        <v>12</v>
      </c>
      <c r="D7" s="5">
        <v>1</v>
      </c>
      <c r="E7" s="5">
        <v>120</v>
      </c>
      <c r="F7" s="6"/>
      <c r="G7" s="5">
        <f t="shared" ref="G7:G8" si="0">E7*F7</f>
        <v>0</v>
      </c>
    </row>
    <row r="8" spans="1:7" ht="58.9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120</v>
      </c>
      <c r="F8" s="6"/>
      <c r="G8" s="5">
        <f t="shared" si="0"/>
        <v>0</v>
      </c>
    </row>
    <row r="9" spans="1:7" x14ac:dyDescent="0.25">
      <c r="B9" s="7" t="s">
        <v>17</v>
      </c>
      <c r="C9" s="8">
        <f>E8</f>
        <v>120</v>
      </c>
      <c r="D9" s="9"/>
      <c r="E9" s="10"/>
      <c r="F9" s="21" t="s">
        <v>15</v>
      </c>
      <c r="G9" s="5">
        <f>SUM(G6:G8)</f>
        <v>0</v>
      </c>
    </row>
    <row r="10" spans="1:7" x14ac:dyDescent="0.25">
      <c r="G10" s="17"/>
    </row>
    <row r="11" spans="1:7" x14ac:dyDescent="0.25">
      <c r="G11" s="17"/>
    </row>
  </sheetData>
  <mergeCells count="1">
    <mergeCell ref="A4:G4"/>
  </mergeCells>
  <pageMargins left="0.7" right="0.7" top="0.75" bottom="0.75" header="0.3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FB459-E6B9-4BF3-8194-2E354B637F25}">
  <sheetPr>
    <pageSetUpPr fitToPage="1"/>
  </sheetPr>
  <dimension ref="A2:G16"/>
  <sheetViews>
    <sheetView showGridLines="0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6.2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39" customHeight="1" x14ac:dyDescent="0.25">
      <c r="A2" s="22"/>
      <c r="B2" s="23" t="s">
        <v>50</v>
      </c>
      <c r="C2" s="24" t="s">
        <v>39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2.15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500</v>
      </c>
      <c r="F6" s="6"/>
      <c r="G6" s="5">
        <f>E6*F6</f>
        <v>0</v>
      </c>
    </row>
    <row r="7" spans="1:7" ht="52.15" customHeight="1" x14ac:dyDescent="0.25">
      <c r="A7" s="2">
        <v>2</v>
      </c>
      <c r="B7" s="3" t="s">
        <v>11</v>
      </c>
      <c r="C7" s="4" t="s">
        <v>12</v>
      </c>
      <c r="D7" s="5">
        <v>1</v>
      </c>
      <c r="E7" s="5">
        <v>500</v>
      </c>
      <c r="F7" s="6"/>
      <c r="G7" s="5">
        <f t="shared" ref="G7:G8" si="0">E7*F7</f>
        <v>0</v>
      </c>
    </row>
    <row r="8" spans="1:7" ht="58.9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500</v>
      </c>
      <c r="F8" s="6"/>
      <c r="G8" s="5">
        <f t="shared" si="0"/>
        <v>0</v>
      </c>
    </row>
    <row r="9" spans="1:7" x14ac:dyDescent="0.25">
      <c r="B9" s="7" t="s">
        <v>17</v>
      </c>
      <c r="C9" s="8">
        <f>E8</f>
        <v>500</v>
      </c>
      <c r="D9" s="9"/>
      <c r="E9" s="10"/>
      <c r="F9" s="21" t="s">
        <v>15</v>
      </c>
      <c r="G9" s="5">
        <f>SUM(G6:G8)</f>
        <v>0</v>
      </c>
    </row>
    <row r="10" spans="1:7" x14ac:dyDescent="0.25">
      <c r="G10" s="17"/>
    </row>
    <row r="11" spans="1:7" x14ac:dyDescent="0.25">
      <c r="G11" s="17"/>
    </row>
    <row r="12" spans="1:7" x14ac:dyDescent="0.25">
      <c r="G12" s="17"/>
    </row>
    <row r="13" spans="1:7" x14ac:dyDescent="0.25">
      <c r="G13" s="17"/>
    </row>
    <row r="14" spans="1:7" x14ac:dyDescent="0.25">
      <c r="G14" s="17"/>
    </row>
    <row r="15" spans="1:7" x14ac:dyDescent="0.25">
      <c r="G15" s="17"/>
    </row>
    <row r="16" spans="1:7" x14ac:dyDescent="0.25">
      <c r="G16" s="17"/>
    </row>
  </sheetData>
  <mergeCells count="1">
    <mergeCell ref="A4:G4"/>
  </mergeCells>
  <pageMargins left="0.7" right="0.7" top="0.75" bottom="0.75" header="0.3" footer="0.3"/>
  <pageSetup paperSize="9" scale="8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3323-CAA6-4BE6-A04F-0E54253AA478}">
  <sheetPr>
    <pageSetUpPr fitToPage="1"/>
  </sheetPr>
  <dimension ref="A2:G9"/>
  <sheetViews>
    <sheetView showGridLines="0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6.2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39" customHeight="1" x14ac:dyDescent="0.25">
      <c r="A2" s="22"/>
      <c r="B2" s="23" t="s">
        <v>51</v>
      </c>
      <c r="C2" s="24" t="s">
        <v>40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2.15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182</v>
      </c>
      <c r="F6" s="6"/>
      <c r="G6" s="5">
        <f>E6*F6</f>
        <v>0</v>
      </c>
    </row>
    <row r="7" spans="1:7" ht="52.15" customHeight="1" x14ac:dyDescent="0.25">
      <c r="A7" s="2">
        <v>2</v>
      </c>
      <c r="B7" s="3" t="s">
        <v>11</v>
      </c>
      <c r="C7" s="4" t="s">
        <v>12</v>
      </c>
      <c r="D7" s="5">
        <v>1</v>
      </c>
      <c r="E7" s="5">
        <v>182</v>
      </c>
      <c r="F7" s="6"/>
      <c r="G7" s="5">
        <f t="shared" ref="G7:G8" si="0">E7*F7</f>
        <v>0</v>
      </c>
    </row>
    <row r="8" spans="1:7" ht="58.9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182</v>
      </c>
      <c r="F8" s="6"/>
      <c r="G8" s="5">
        <f t="shared" si="0"/>
        <v>0</v>
      </c>
    </row>
    <row r="9" spans="1:7" x14ac:dyDescent="0.25">
      <c r="B9" s="7" t="s">
        <v>17</v>
      </c>
      <c r="C9" s="8">
        <f>E8</f>
        <v>182</v>
      </c>
      <c r="D9" s="9"/>
      <c r="E9" s="10"/>
      <c r="F9" s="21" t="s">
        <v>15</v>
      </c>
      <c r="G9" s="5">
        <f>SUM(G6:G8)</f>
        <v>0</v>
      </c>
    </row>
  </sheetData>
  <mergeCells count="1">
    <mergeCell ref="A4:G4"/>
  </mergeCells>
  <pageMargins left="0.7" right="0.7" top="0.75" bottom="0.75" header="0.3" footer="0.3"/>
  <pageSetup paperSize="9" scale="8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9A8F-4257-45AE-AF5F-29AB694637B4}">
  <sheetPr>
    <pageSetUpPr fitToPage="1"/>
  </sheetPr>
  <dimension ref="A2:G9"/>
  <sheetViews>
    <sheetView showGridLines="0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5.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2" customHeight="1" x14ac:dyDescent="0.25">
      <c r="A2" s="22"/>
      <c r="B2" s="23" t="s">
        <v>52</v>
      </c>
      <c r="C2" s="24" t="s">
        <v>41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8.9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190</v>
      </c>
      <c r="F6" s="6"/>
      <c r="G6" s="5">
        <f>E6*F6</f>
        <v>0</v>
      </c>
    </row>
    <row r="7" spans="1:7" ht="52.15" customHeight="1" x14ac:dyDescent="0.25">
      <c r="A7" s="2">
        <v>2</v>
      </c>
      <c r="B7" s="15" t="s">
        <v>11</v>
      </c>
      <c r="C7" s="4" t="s">
        <v>12</v>
      </c>
      <c r="D7" s="5">
        <v>1</v>
      </c>
      <c r="E7" s="5">
        <v>190</v>
      </c>
      <c r="F7" s="6"/>
      <c r="G7" s="5">
        <f t="shared" ref="G7:G8" si="0">E7*F7</f>
        <v>0</v>
      </c>
    </row>
    <row r="8" spans="1:7" ht="63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190</v>
      </c>
      <c r="F8" s="6"/>
      <c r="G8" s="5">
        <f t="shared" si="0"/>
        <v>0</v>
      </c>
    </row>
    <row r="9" spans="1:7" x14ac:dyDescent="0.25">
      <c r="B9" s="7" t="s">
        <v>17</v>
      </c>
      <c r="C9" s="8">
        <f>E8</f>
        <v>190</v>
      </c>
      <c r="D9" s="9"/>
      <c r="E9" s="10"/>
      <c r="F9" s="21" t="s">
        <v>15</v>
      </c>
      <c r="G9" s="5">
        <f>SUM(G6:G8)</f>
        <v>0</v>
      </c>
    </row>
  </sheetData>
  <mergeCells count="1">
    <mergeCell ref="A4:G4"/>
  </mergeCells>
  <printOptions horizontalCentered="1"/>
  <pageMargins left="0.25" right="0.25" top="0.75" bottom="0.75" header="0.3" footer="0.3"/>
  <pageSetup paperSize="9" scale="9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8125D-308A-4541-9D6C-04ED82D75025}">
  <sheetPr>
    <pageSetUpPr fitToPage="1"/>
  </sheetPr>
  <dimension ref="A2:G9"/>
  <sheetViews>
    <sheetView showGridLines="0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6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2" customHeight="1" x14ac:dyDescent="0.25">
      <c r="A2" s="22"/>
      <c r="B2" s="23" t="s">
        <v>53</v>
      </c>
      <c r="C2" s="24" t="s">
        <v>42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8.15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980</v>
      </c>
      <c r="F6" s="5"/>
      <c r="G6" s="5">
        <f>E6*F6</f>
        <v>0</v>
      </c>
    </row>
    <row r="7" spans="1:7" ht="55.9" customHeight="1" x14ac:dyDescent="0.25">
      <c r="A7" s="2">
        <v>2</v>
      </c>
      <c r="B7" s="3" t="s">
        <v>11</v>
      </c>
      <c r="C7" s="4" t="s">
        <v>12</v>
      </c>
      <c r="D7" s="5">
        <v>1</v>
      </c>
      <c r="E7" s="5">
        <v>980</v>
      </c>
      <c r="F7" s="5"/>
      <c r="G7" s="5">
        <f t="shared" ref="G7:G8" si="0">E7*F7</f>
        <v>0</v>
      </c>
    </row>
    <row r="8" spans="1:7" ht="60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980</v>
      </c>
      <c r="F8" s="5"/>
      <c r="G8" s="5">
        <f t="shared" si="0"/>
        <v>0</v>
      </c>
    </row>
    <row r="9" spans="1:7" x14ac:dyDescent="0.25">
      <c r="B9" s="7" t="s">
        <v>17</v>
      </c>
      <c r="C9" s="8">
        <f>E8</f>
        <v>980</v>
      </c>
      <c r="D9" s="9"/>
      <c r="E9" s="10"/>
      <c r="F9" s="27" t="s">
        <v>15</v>
      </c>
      <c r="G9" s="5">
        <f>SUM(G6:G8)</f>
        <v>0</v>
      </c>
    </row>
  </sheetData>
  <mergeCells count="1">
    <mergeCell ref="A4:G4"/>
  </mergeCells>
  <pageMargins left="0.7" right="0.7" top="0.75" bottom="0.75" header="0.3" footer="0.3"/>
  <pageSetup paperSize="9" scale="8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07B6-B3F2-4470-911E-BC5BA9F92B2B}">
  <sheetPr>
    <pageSetUpPr fitToPage="1"/>
  </sheetPr>
  <dimension ref="A2:G9"/>
  <sheetViews>
    <sheetView showGridLines="0" zoomScale="109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4.2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42" customHeight="1" x14ac:dyDescent="0.25">
      <c r="A2" s="22"/>
      <c r="B2" s="23" t="s">
        <v>54</v>
      </c>
      <c r="C2" s="24" t="s">
        <v>43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8.15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1240</v>
      </c>
      <c r="F6" s="5"/>
      <c r="G6" s="5">
        <f>E6*F6</f>
        <v>0</v>
      </c>
    </row>
    <row r="7" spans="1:7" ht="55.9" customHeight="1" x14ac:dyDescent="0.25">
      <c r="A7" s="2">
        <v>2</v>
      </c>
      <c r="B7" s="28" t="s">
        <v>11</v>
      </c>
      <c r="C7" s="4" t="s">
        <v>12</v>
      </c>
      <c r="D7" s="5">
        <v>1</v>
      </c>
      <c r="E7" s="5">
        <v>1240</v>
      </c>
      <c r="F7" s="5"/>
      <c r="G7" s="5">
        <f t="shared" ref="G7:G8" si="0">E7*F7</f>
        <v>0</v>
      </c>
    </row>
    <row r="8" spans="1:7" ht="58.15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1240</v>
      </c>
      <c r="F8" s="5"/>
      <c r="G8" s="5">
        <f t="shared" si="0"/>
        <v>0</v>
      </c>
    </row>
    <row r="9" spans="1:7" x14ac:dyDescent="0.25">
      <c r="B9" s="7" t="s">
        <v>17</v>
      </c>
      <c r="C9" s="8">
        <f>E8</f>
        <v>1240</v>
      </c>
      <c r="D9" s="9"/>
      <c r="E9" s="10"/>
      <c r="F9" s="27" t="s">
        <v>15</v>
      </c>
      <c r="G9" s="5">
        <f>SUM(G6:G8)</f>
        <v>0</v>
      </c>
    </row>
  </sheetData>
  <mergeCells count="1">
    <mergeCell ref="A4:G4"/>
  </mergeCells>
  <pageMargins left="0.21" right="0.25" top="0.95" bottom="0.2" header="0.3" footer="0.3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C871A-F028-4ED8-9DDC-5636AA85DC12}">
  <sheetPr>
    <pageSetUpPr fitToPage="1"/>
  </sheetPr>
  <dimension ref="A2:G9"/>
  <sheetViews>
    <sheetView showGridLines="0" zoomScale="109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4.25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34.9" customHeight="1" x14ac:dyDescent="0.25">
      <c r="A2" s="22"/>
      <c r="B2" s="23" t="s">
        <v>55</v>
      </c>
      <c r="C2" s="24" t="s">
        <v>44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8.9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1390</v>
      </c>
      <c r="F6" s="6"/>
      <c r="G6" s="5">
        <f>E6*F6</f>
        <v>0</v>
      </c>
    </row>
    <row r="7" spans="1:7" ht="52.9" customHeight="1" x14ac:dyDescent="0.25">
      <c r="A7" s="2">
        <v>2</v>
      </c>
      <c r="B7" s="4" t="s">
        <v>11</v>
      </c>
      <c r="C7" s="4" t="s">
        <v>12</v>
      </c>
      <c r="D7" s="5">
        <v>1</v>
      </c>
      <c r="E7" s="5">
        <v>1390</v>
      </c>
      <c r="F7" s="6"/>
      <c r="G7" s="5">
        <f t="shared" ref="G7:G8" si="0">E7*F7</f>
        <v>0</v>
      </c>
    </row>
    <row r="8" spans="1:7" ht="58.15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1390</v>
      </c>
      <c r="F8" s="6"/>
      <c r="G8" s="5">
        <f t="shared" si="0"/>
        <v>0</v>
      </c>
    </row>
    <row r="9" spans="1:7" x14ac:dyDescent="0.25">
      <c r="B9" s="7" t="s">
        <v>17</v>
      </c>
      <c r="C9" s="8">
        <f>E8</f>
        <v>1390</v>
      </c>
      <c r="D9" s="9"/>
      <c r="E9" s="10"/>
      <c r="F9" s="21" t="s">
        <v>15</v>
      </c>
      <c r="G9" s="5">
        <f>SUM(G6:G8)</f>
        <v>0</v>
      </c>
    </row>
  </sheetData>
  <mergeCells count="1">
    <mergeCell ref="A4:G4"/>
  </mergeCells>
  <pageMargins left="0.7" right="0.7" top="0.75" bottom="0.75" header="0.3" footer="0.3"/>
  <pageSetup paperSize="9" scale="9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4758-42C9-40BE-9FB0-C8040162D7F5}">
  <sheetPr>
    <pageSetUpPr fitToPage="1"/>
  </sheetPr>
  <dimension ref="A2:G11"/>
  <sheetViews>
    <sheetView showGridLines="0" workbookViewId="0">
      <selection activeCell="B8" sqref="B8"/>
    </sheetView>
  </sheetViews>
  <sheetFormatPr defaultColWidth="11.25" defaultRowHeight="15.75" x14ac:dyDescent="0.25"/>
  <cols>
    <col min="1" max="1" width="3.5" bestFit="1" customWidth="1"/>
    <col min="2" max="2" width="46" customWidth="1"/>
    <col min="3" max="3" width="29.25" customWidth="1"/>
    <col min="4" max="4" width="13.75" customWidth="1"/>
    <col min="5" max="5" width="13.25" customWidth="1"/>
    <col min="6" max="6" width="14.5" bestFit="1" customWidth="1"/>
    <col min="7" max="7" width="14.25" customWidth="1"/>
  </cols>
  <sheetData>
    <row r="2" spans="1:7" s="26" customFormat="1" ht="34.9" customHeight="1" x14ac:dyDescent="0.25">
      <c r="A2" s="22"/>
      <c r="B2" s="23" t="s">
        <v>56</v>
      </c>
      <c r="C2" s="24" t="s">
        <v>45</v>
      </c>
      <c r="D2" s="24"/>
      <c r="E2" s="24"/>
      <c r="F2" s="24"/>
      <c r="G2" s="25"/>
    </row>
    <row r="4" spans="1:7" x14ac:dyDescent="0.25">
      <c r="A4" s="43" t="s">
        <v>1</v>
      </c>
      <c r="B4" s="43"/>
      <c r="C4" s="43"/>
      <c r="D4" s="43"/>
      <c r="E4" s="43"/>
      <c r="F4" s="43"/>
      <c r="G4" s="43"/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55.9" customHeight="1" x14ac:dyDescent="0.25">
      <c r="A6" s="2">
        <v>1</v>
      </c>
      <c r="B6" s="12" t="s">
        <v>9</v>
      </c>
      <c r="C6" s="13" t="s">
        <v>10</v>
      </c>
      <c r="D6" s="5">
        <v>1</v>
      </c>
      <c r="E6" s="5">
        <v>950</v>
      </c>
      <c r="F6" s="5"/>
      <c r="G6" s="5">
        <f>E6*F6</f>
        <v>0</v>
      </c>
    </row>
    <row r="7" spans="1:7" ht="55.15" customHeight="1" x14ac:dyDescent="0.25">
      <c r="A7" s="2">
        <v>2</v>
      </c>
      <c r="B7" s="3" t="s">
        <v>11</v>
      </c>
      <c r="C7" s="4" t="s">
        <v>12</v>
      </c>
      <c r="D7" s="5">
        <v>1</v>
      </c>
      <c r="E7" s="5">
        <v>950</v>
      </c>
      <c r="F7" s="5"/>
      <c r="G7" s="5">
        <f t="shared" ref="G7:G8" si="0">E7*F7</f>
        <v>0</v>
      </c>
    </row>
    <row r="8" spans="1:7" ht="61.15" customHeight="1" x14ac:dyDescent="0.25">
      <c r="A8" s="2">
        <v>3</v>
      </c>
      <c r="B8" s="4" t="s">
        <v>57</v>
      </c>
      <c r="C8" s="3" t="s">
        <v>13</v>
      </c>
      <c r="D8" s="5">
        <v>1</v>
      </c>
      <c r="E8" s="5">
        <v>950</v>
      </c>
      <c r="F8" s="5"/>
      <c r="G8" s="5">
        <f t="shared" si="0"/>
        <v>0</v>
      </c>
    </row>
    <row r="9" spans="1:7" x14ac:dyDescent="0.25">
      <c r="B9" s="7" t="s">
        <v>17</v>
      </c>
      <c r="C9" s="8">
        <f>E8</f>
        <v>950</v>
      </c>
      <c r="D9" s="9"/>
      <c r="E9" s="10"/>
      <c r="F9" s="21" t="s">
        <v>15</v>
      </c>
      <c r="G9" s="5">
        <f>SUM(G6:G8)</f>
        <v>0</v>
      </c>
    </row>
    <row r="10" spans="1:7" x14ac:dyDescent="0.25">
      <c r="G10" s="17"/>
    </row>
    <row r="11" spans="1:7" x14ac:dyDescent="0.25">
      <c r="G11" s="17"/>
    </row>
  </sheetData>
  <mergeCells count="1">
    <mergeCell ref="A4:G4"/>
  </mergeCells>
  <pageMargins left="0.7" right="0.7" top="0.75" bottom="0.75" header="0.3" footer="0.3"/>
  <pageSetup paperSize="9" scale="8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72FE7-E7A7-48F0-866C-A1DE1848D691}">
  <dimension ref="A1:H27"/>
  <sheetViews>
    <sheetView showGridLines="0" view="pageBreakPreview" zoomScale="85" zoomScaleNormal="100" zoomScaleSheetLayoutView="85" workbookViewId="0">
      <selection activeCell="C28" sqref="C28"/>
    </sheetView>
  </sheetViews>
  <sheetFormatPr defaultColWidth="11.25" defaultRowHeight="15.75" x14ac:dyDescent="0.25"/>
  <cols>
    <col min="1" max="1" width="9.25" bestFit="1" customWidth="1"/>
    <col min="2" max="2" width="39.25" customWidth="1"/>
    <col min="3" max="3" width="24.75" customWidth="1"/>
    <col min="4" max="4" width="14.5" bestFit="1" customWidth="1"/>
    <col min="5" max="5" width="14.25" customWidth="1"/>
  </cols>
  <sheetData>
    <row r="1" spans="1:8" ht="36" customHeight="1" x14ac:dyDescent="0.25"/>
    <row r="2" spans="1:8" ht="54" customHeight="1" x14ac:dyDescent="0.25">
      <c r="A2" s="44" t="s">
        <v>79</v>
      </c>
      <c r="B2" s="45"/>
      <c r="C2" s="46"/>
    </row>
    <row r="3" spans="1:8" s="34" customFormat="1" x14ac:dyDescent="0.25">
      <c r="A3" s="30"/>
      <c r="B3" s="31"/>
      <c r="C3" s="31"/>
      <c r="D3" s="32"/>
      <c r="E3" s="33"/>
    </row>
    <row r="4" spans="1:8" s="34" customFormat="1" ht="22.9" customHeight="1" x14ac:dyDescent="0.25">
      <c r="A4" s="47"/>
      <c r="B4" s="48"/>
      <c r="C4" s="49"/>
      <c r="D4" s="32"/>
      <c r="E4" s="33"/>
    </row>
    <row r="5" spans="1:8" ht="31.5" x14ac:dyDescent="0.25">
      <c r="A5" s="35" t="s">
        <v>58</v>
      </c>
      <c r="B5" s="36" t="s">
        <v>59</v>
      </c>
      <c r="C5" s="37" t="s">
        <v>77</v>
      </c>
    </row>
    <row r="6" spans="1:8" x14ac:dyDescent="0.25">
      <c r="A6" s="38" t="s">
        <v>60</v>
      </c>
      <c r="B6" s="6" t="str">
        <f>'L1 - Suse'!C2</f>
        <v xml:space="preserve">Suse Federal Prison </v>
      </c>
      <c r="C6" s="5">
        <f>'L1 - Suse'!G9</f>
        <v>0</v>
      </c>
      <c r="G6" s="39"/>
      <c r="H6" s="39"/>
    </row>
    <row r="7" spans="1:8" x14ac:dyDescent="0.25">
      <c r="A7" s="38" t="s">
        <v>61</v>
      </c>
      <c r="B7" s="6" t="str">
        <f>'L2 - Erbil W&amp;J'!C2</f>
        <v>Erbil Women Reformatory and Juvenile Centre</v>
      </c>
      <c r="C7" s="5">
        <f>'L2 - Erbil W&amp;J'!G9</f>
        <v>0</v>
      </c>
    </row>
    <row r="8" spans="1:8" x14ac:dyDescent="0.25">
      <c r="A8" s="38" t="s">
        <v>62</v>
      </c>
      <c r="B8" s="15" t="str">
        <f>'L3 - Erbil Adult'!C2</f>
        <v>Erbil Adult Reformatory Prison</v>
      </c>
      <c r="C8" s="16">
        <f>'L3 - Erbil Adult'!G9</f>
        <v>0</v>
      </c>
    </row>
    <row r="9" spans="1:8" x14ac:dyDescent="0.25">
      <c r="A9" s="38" t="s">
        <v>63</v>
      </c>
      <c r="B9" s="15" t="str">
        <f>'L4 - Duhok W&amp;J'!C2</f>
        <v>Duhok Women and Juvenile Center</v>
      </c>
      <c r="C9" s="5">
        <f>'L4 - Duhok W&amp;J'!G9</f>
        <v>0</v>
      </c>
    </row>
    <row r="10" spans="1:8" x14ac:dyDescent="0.25">
      <c r="A10" s="38" t="s">
        <v>64</v>
      </c>
      <c r="B10" s="15" t="str">
        <f>'L5 - Duhok Adult'!C2</f>
        <v>Duhok Adult Reformatory Prison</v>
      </c>
      <c r="C10" s="5">
        <f>'L5 - Duhok Adult'!G9</f>
        <v>0</v>
      </c>
    </row>
    <row r="11" spans="1:8" x14ac:dyDescent="0.25">
      <c r="A11" s="38" t="s">
        <v>65</v>
      </c>
      <c r="B11" s="6" t="str">
        <f>'L6 - Akre DC'!C2</f>
        <v>Akre Detention Center</v>
      </c>
      <c r="C11" s="5">
        <f>'L6 - Akre DC'!G9</f>
        <v>0</v>
      </c>
      <c r="G11" s="39"/>
      <c r="H11" s="39"/>
    </row>
    <row r="12" spans="1:8" x14ac:dyDescent="0.25">
      <c r="A12" s="38" t="s">
        <v>66</v>
      </c>
      <c r="B12" s="6" t="str">
        <f>'L7-Kirkuk J'!C2</f>
        <v>Kirkuk Juvenile Detention Center</v>
      </c>
      <c r="C12" s="5">
        <f>'L7-Kirkuk J'!G10</f>
        <v>0</v>
      </c>
    </row>
    <row r="13" spans="1:8" x14ac:dyDescent="0.25">
      <c r="A13" s="38" t="s">
        <v>67</v>
      </c>
      <c r="B13" s="15" t="str">
        <f>'L8-Kirkuk Balda'!C2</f>
        <v xml:space="preserve">Kirkuk Balda Detention Center </v>
      </c>
      <c r="C13" s="16">
        <f>'L8-Kirkuk Balda'!G9</f>
        <v>0</v>
      </c>
    </row>
    <row r="14" spans="1:8" x14ac:dyDescent="0.25">
      <c r="A14" s="38" t="s">
        <v>68</v>
      </c>
      <c r="B14" s="15" t="str">
        <f>'L9 - Kirkuk Airport'!C2</f>
        <v xml:space="preserve">Kirkuk Airport Detention Center </v>
      </c>
      <c r="C14" s="5">
        <f>'L9 - Kirkuk Airport'!G9</f>
        <v>0</v>
      </c>
    </row>
    <row r="15" spans="1:8" x14ac:dyDescent="0.25">
      <c r="A15" s="38" t="s">
        <v>69</v>
      </c>
      <c r="B15" s="15" t="str">
        <f>'L10-Tal Kayf'!C2</f>
        <v>Mosul - Tal Kayf Detention Center</v>
      </c>
      <c r="C15" s="5">
        <f>'L10-Tal Kayf'!G9</f>
        <v>0</v>
      </c>
    </row>
    <row r="16" spans="1:8" x14ac:dyDescent="0.25">
      <c r="A16" s="38" t="s">
        <v>70</v>
      </c>
      <c r="B16" s="6" t="str">
        <f>'Lot 11 - Hila Men'!C2</f>
        <v xml:space="preserve">Hila Men Prison </v>
      </c>
      <c r="C16" s="5">
        <f>'Lot 11 - Hila Men'!G9</f>
        <v>0</v>
      </c>
    </row>
    <row r="17" spans="1:8" x14ac:dyDescent="0.25">
      <c r="A17" s="38" t="s">
        <v>71</v>
      </c>
      <c r="B17" s="15" t="str">
        <f>'L12 - Hila Women'!C2</f>
        <v xml:space="preserve">Hila Women Prison </v>
      </c>
      <c r="C17" s="16">
        <f>'L12 - Hila Women'!G9</f>
        <v>0</v>
      </c>
    </row>
    <row r="18" spans="1:8" x14ac:dyDescent="0.25">
      <c r="A18" s="38" t="s">
        <v>72</v>
      </c>
      <c r="B18" s="15" t="str">
        <f>'L13 Rasafa 6'!C2</f>
        <v>Rasafa Six Prison</v>
      </c>
      <c r="C18" s="5">
        <f>'L13 Rasafa 6'!G9</f>
        <v>0</v>
      </c>
    </row>
    <row r="19" spans="1:8" x14ac:dyDescent="0.25">
      <c r="A19" s="38" t="s">
        <v>73</v>
      </c>
      <c r="B19" s="15" t="str">
        <f>'L14 Karkh'!C2</f>
        <v>Karkh Central Prison (Kupar Prison)</v>
      </c>
      <c r="C19" s="5">
        <f>'L14 Karkh'!G9</f>
        <v>0</v>
      </c>
    </row>
    <row r="20" spans="1:8" x14ac:dyDescent="0.25">
      <c r="A20" s="38" t="s">
        <v>74</v>
      </c>
      <c r="B20" s="6" t="str">
        <f>'L15 Taji'!C2</f>
        <v>Taji Prison</v>
      </c>
      <c r="C20" s="5">
        <f>'L15 Taji'!G9</f>
        <v>0</v>
      </c>
      <c r="G20" s="39"/>
      <c r="H20" s="39"/>
    </row>
    <row r="21" spans="1:8" x14ac:dyDescent="0.25">
      <c r="A21" s="38" t="s">
        <v>75</v>
      </c>
      <c r="B21" s="6" t="str">
        <f>'L16 - Nasriyah'!C2</f>
        <v>Nasiriya Central Prison</v>
      </c>
      <c r="C21" s="5">
        <f>'L16 - Nasriyah'!G9</f>
        <v>0</v>
      </c>
    </row>
    <row r="22" spans="1:8" x14ac:dyDescent="0.25">
      <c r="A22" s="38" t="s">
        <v>76</v>
      </c>
      <c r="B22" s="15" t="str">
        <f>'L17 - Basra'!C2</f>
        <v>Basra Central Prison</v>
      </c>
      <c r="C22" s="16">
        <f>'L17 - Basra'!G9</f>
        <v>0</v>
      </c>
    </row>
    <row r="23" spans="1:8" ht="27" customHeight="1" x14ac:dyDescent="0.25">
      <c r="A23" s="40"/>
      <c r="B23" s="41" t="s">
        <v>78</v>
      </c>
      <c r="C23" s="42">
        <f>SUM(C6:C22)</f>
        <v>0</v>
      </c>
    </row>
    <row r="26" spans="1:8" x14ac:dyDescent="0.25">
      <c r="B26" s="19" t="s">
        <v>30</v>
      </c>
      <c r="C26" s="18" t="s">
        <v>29</v>
      </c>
    </row>
    <row r="27" spans="1:8" ht="30.6" customHeight="1" x14ac:dyDescent="0.25">
      <c r="A27" s="39"/>
      <c r="B27" s="20" t="s">
        <v>31</v>
      </c>
      <c r="C27" s="29" t="s">
        <v>28</v>
      </c>
    </row>
  </sheetData>
  <mergeCells count="2">
    <mergeCell ref="A2:C2"/>
    <mergeCell ref="A4:C4"/>
  </mergeCells>
  <printOptions horizontalCentered="1"/>
  <pageMargins left="0.25" right="0.25" top="0.25" bottom="0.25" header="0.3" footer="0.3"/>
  <pageSetup paperSize="9" scale="10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L1 - Suse</vt:lpstr>
      <vt:lpstr>L2 - Erbil W&amp;J</vt:lpstr>
      <vt:lpstr>L3 - Erbil Adult</vt:lpstr>
      <vt:lpstr>L4 - Duhok W&amp;J</vt:lpstr>
      <vt:lpstr>L5 - Duhok Adult</vt:lpstr>
      <vt:lpstr>L6 - Akre DC</vt:lpstr>
      <vt:lpstr>L7-Kirkuk J</vt:lpstr>
      <vt:lpstr>L8-Kirkuk Balda</vt:lpstr>
      <vt:lpstr>L9 - Kirkuk Airport</vt:lpstr>
      <vt:lpstr>L10-Tal Kayf</vt:lpstr>
      <vt:lpstr>Lot 11 - Hila Men</vt:lpstr>
      <vt:lpstr>L12 - Hila Women</vt:lpstr>
      <vt:lpstr>L13 Rasafa 6</vt:lpstr>
      <vt:lpstr>L14 Karkh</vt:lpstr>
      <vt:lpstr>L15 Taji</vt:lpstr>
      <vt:lpstr>L16 - Nasriyah</vt:lpstr>
      <vt:lpstr>L17 - Basra</vt:lpstr>
      <vt:lpstr>Total</vt:lpstr>
      <vt:lpstr>Total!Print_Area</vt:lpstr>
    </vt:vector>
  </TitlesOfParts>
  <Company>Norwegian Peoples AID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Saleh Omar</cp:lastModifiedBy>
  <cp:lastPrinted>2021-03-18T10:39:54Z</cp:lastPrinted>
  <dcterms:created xsi:type="dcterms:W3CDTF">2021-03-08T10:38:53Z</dcterms:created>
  <dcterms:modified xsi:type="dcterms:W3CDTF">2021-03-18T12:15:37Z</dcterms:modified>
</cp:coreProperties>
</file>