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\AppData\Local\Microsoft\Windows\INetCache\Content.Outlook\AJL5C4V4\"/>
    </mc:Choice>
  </mc:AlternateContent>
  <xr:revisionPtr revIDLastSave="0" documentId="13_ncr:1_{245D2085-744D-4F5B-9EF9-CE968C45ECD4}" xr6:coauthVersionLast="36" xr6:coauthVersionMax="36" xr10:uidLastSave="{00000000-0000-0000-0000-000000000000}"/>
  <bookViews>
    <workbookView xWindow="0" yWindow="0" windowWidth="23040" windowHeight="9060" tabRatio="939" xr2:uid="{9798E76F-9814-44AB-BA45-A49568BB23BE}"/>
  </bookViews>
  <sheets>
    <sheet name="L1 - Suse" sheetId="1" r:id="rId1"/>
    <sheet name="L2 - Erbil W&amp;J" sheetId="2" r:id="rId2"/>
    <sheet name="L3 - Duhok W&amp;J" sheetId="4" r:id="rId3"/>
    <sheet name="L4 - Duhok Adult" sheetId="5" r:id="rId4"/>
    <sheet name="L5- Akre DC" sheetId="6" r:id="rId5"/>
    <sheet name="L6-Kirkuk J" sheetId="8" r:id="rId6"/>
    <sheet name="L7-Kirkuk Balda" sheetId="9" r:id="rId7"/>
    <sheet name="L8 - Kirkuk Airport" sheetId="10" r:id="rId8"/>
    <sheet name="Lot 9 - Hila Men" sheetId="13" r:id="rId9"/>
    <sheet name="L10 - Hila Women" sheetId="14" r:id="rId10"/>
    <sheet name="L11 Rasafa 6" sheetId="15" r:id="rId11"/>
    <sheet name="L12 Karkh" sheetId="16" r:id="rId12"/>
    <sheet name="L13 Taji" sheetId="17" r:id="rId13"/>
    <sheet name="L14 - Nasriyah" sheetId="18" r:id="rId14"/>
    <sheet name="L15 - Basra" sheetId="19" r:id="rId15"/>
    <sheet name="Total prices" sheetId="21" r:id="rId16"/>
  </sheets>
  <definedNames>
    <definedName name="_xlnm.Print_Area" localSheetId="15">'Total prices'!$A$1:$C$26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9" l="1"/>
  <c r="E8" i="19"/>
  <c r="E8" i="18"/>
  <c r="E8" i="17"/>
  <c r="E8" i="16"/>
  <c r="E8" i="15"/>
  <c r="E8" i="13"/>
  <c r="E8" i="10"/>
  <c r="E8" i="9"/>
  <c r="E8" i="8"/>
  <c r="G8" i="8" s="1"/>
  <c r="E8" i="6"/>
  <c r="E8" i="5"/>
  <c r="G8" i="5" s="1"/>
  <c r="E8" i="4"/>
  <c r="G8" i="4" s="1"/>
  <c r="E8" i="2"/>
  <c r="G8" i="2" s="1"/>
  <c r="E6" i="1"/>
  <c r="E6" i="5"/>
  <c r="G9" i="5"/>
  <c r="G9" i="4"/>
  <c r="E8" i="1"/>
  <c r="G8" i="1" s="1"/>
  <c r="G8" i="13"/>
  <c r="G8" i="10"/>
  <c r="G8" i="9"/>
  <c r="G8" i="6"/>
  <c r="C10" i="10"/>
  <c r="C6" i="18" l="1"/>
  <c r="C6" i="17"/>
  <c r="C6" i="16"/>
  <c r="C6" i="15"/>
  <c r="C6" i="14"/>
  <c r="C6" i="13"/>
  <c r="C6" i="10"/>
  <c r="C6" i="9"/>
  <c r="C6" i="8"/>
  <c r="C6" i="6"/>
  <c r="C6" i="4"/>
  <c r="A6" i="21" l="1"/>
  <c r="A7" i="21"/>
  <c r="A9" i="21"/>
  <c r="A10" i="21"/>
  <c r="A11" i="21"/>
  <c r="A12" i="21"/>
  <c r="A13" i="21"/>
  <c r="A14" i="21"/>
  <c r="A15" i="21"/>
  <c r="A16" i="21"/>
  <c r="A17" i="21"/>
  <c r="A18" i="21"/>
  <c r="A19" i="21"/>
  <c r="A20" i="21"/>
  <c r="A8" i="21"/>
  <c r="C10" i="19" l="1"/>
  <c r="G9" i="19"/>
  <c r="G8" i="19"/>
  <c r="G7" i="19"/>
  <c r="G6" i="19"/>
  <c r="C10" i="18"/>
  <c r="G9" i="18"/>
  <c r="G8" i="18"/>
  <c r="G7" i="18"/>
  <c r="G6" i="18"/>
  <c r="C10" i="17"/>
  <c r="G9" i="17"/>
  <c r="G8" i="17"/>
  <c r="G7" i="17"/>
  <c r="G6" i="17"/>
  <c r="C10" i="16"/>
  <c r="G9" i="16"/>
  <c r="G8" i="16"/>
  <c r="G7" i="16"/>
  <c r="G6" i="16"/>
  <c r="G7" i="15"/>
  <c r="G6" i="15"/>
  <c r="G7" i="14"/>
  <c r="G6" i="14"/>
  <c r="C10" i="13"/>
  <c r="G9" i="13"/>
  <c r="G7" i="13"/>
  <c r="G6" i="13"/>
  <c r="G9" i="10"/>
  <c r="G7" i="10"/>
  <c r="G6" i="10"/>
  <c r="C10" i="9"/>
  <c r="G9" i="9"/>
  <c r="G7" i="9"/>
  <c r="G6" i="9"/>
  <c r="C10" i="8"/>
  <c r="G9" i="8"/>
  <c r="G7" i="8"/>
  <c r="G6" i="8"/>
  <c r="C10" i="6"/>
  <c r="G9" i="6"/>
  <c r="G7" i="6"/>
  <c r="G6" i="6"/>
  <c r="C10" i="5"/>
  <c r="G7" i="5"/>
  <c r="G6" i="5"/>
  <c r="G7" i="4"/>
  <c r="G6" i="4"/>
  <c r="G9" i="2"/>
  <c r="G7" i="2"/>
  <c r="G6" i="2"/>
  <c r="G10" i="2" s="1"/>
  <c r="C10" i="4"/>
  <c r="C10" i="2"/>
  <c r="C10" i="1"/>
  <c r="G9" i="1"/>
  <c r="G6" i="1"/>
  <c r="G10" i="1" s="1"/>
  <c r="G7" i="1"/>
  <c r="G10" i="10" l="1"/>
  <c r="C13" i="21" s="1"/>
  <c r="G10" i="6"/>
  <c r="C10" i="21" s="1"/>
  <c r="G10" i="4"/>
  <c r="C8" i="21"/>
  <c r="G10" i="16"/>
  <c r="C17" i="21" s="1"/>
  <c r="G10" i="13"/>
  <c r="C14" i="21" s="1"/>
  <c r="G10" i="5"/>
  <c r="C9" i="21" s="1"/>
  <c r="G10" i="19"/>
  <c r="C20" i="21" s="1"/>
  <c r="G10" i="18"/>
  <c r="C19" i="21" s="1"/>
  <c r="G10" i="17"/>
  <c r="C18" i="21" s="1"/>
  <c r="G10" i="9"/>
  <c r="C12" i="21" s="1"/>
  <c r="G10" i="8"/>
  <c r="C11" i="21" s="1"/>
  <c r="B20" i="21"/>
  <c r="B19" i="21"/>
  <c r="B18" i="21"/>
  <c r="B17" i="21"/>
  <c r="B16" i="21"/>
  <c r="B15" i="21"/>
  <c r="B14" i="21"/>
  <c r="B13" i="21"/>
  <c r="B12" i="21"/>
  <c r="B11" i="21"/>
  <c r="B10" i="21"/>
  <c r="B9" i="21"/>
  <c r="B8" i="21"/>
  <c r="B7" i="21"/>
  <c r="B6" i="21"/>
  <c r="C7" i="21" l="1"/>
  <c r="C6" i="21"/>
  <c r="G9" i="14" l="1"/>
  <c r="C10" i="14"/>
  <c r="E8" i="14"/>
  <c r="G8" i="14" s="1"/>
  <c r="G10" i="14" s="1"/>
  <c r="C15" i="21" s="1"/>
  <c r="G9" i="15"/>
  <c r="G8" i="15"/>
  <c r="G10" i="15" l="1"/>
  <c r="C16" i="21" s="1"/>
  <c r="C21" i="21" s="1"/>
  <c r="C10" i="15"/>
</calcChain>
</file>

<file path=xl/sharedStrings.xml><?xml version="1.0" encoding="utf-8"?>
<sst xmlns="http://schemas.openxmlformats.org/spreadsheetml/2006/main" count="297" uniqueCount="62">
  <si>
    <t xml:space="preserve">Suse Federal Prison </t>
  </si>
  <si>
    <t>No</t>
  </si>
  <si>
    <t>Item Descriptions</t>
  </si>
  <si>
    <t xml:space="preserve">Item Detail </t>
  </si>
  <si>
    <t>Total Quantity</t>
  </si>
  <si>
    <t>Unit Price (USD)</t>
  </si>
  <si>
    <t>Total Price (USD)</t>
  </si>
  <si>
    <t xml:space="preserve">Total Kit to be prepared: </t>
  </si>
  <si>
    <t xml:space="preserve">Total </t>
  </si>
  <si>
    <t>Erbil Women Reformatory and Juvenile Centre</t>
  </si>
  <si>
    <t>Duhok Women and Juvenile Center</t>
  </si>
  <si>
    <t>Duhok Adult Reformatory Prison</t>
  </si>
  <si>
    <t>Akre Detention Center</t>
  </si>
  <si>
    <t>Lot 1:</t>
  </si>
  <si>
    <t>Lot 2:</t>
  </si>
  <si>
    <t xml:space="preserve">Lot 3: </t>
  </si>
  <si>
    <t xml:space="preserve">Lot 6: </t>
  </si>
  <si>
    <t>(           ) Months</t>
  </si>
  <si>
    <t>(           ) Days</t>
  </si>
  <si>
    <t>Delivery Duration (Days):</t>
  </si>
  <si>
    <t xml:space="preserve">availability of offer: 
(Not less than Three Months) </t>
  </si>
  <si>
    <t>Kirkuk Juvenile Detention Center</t>
  </si>
  <si>
    <t xml:space="preserve">Kirkuk Balda Detention Center </t>
  </si>
  <si>
    <t xml:space="preserve">Kirkuk Airport Detention Center </t>
  </si>
  <si>
    <t xml:space="preserve">Hila Men Prison </t>
  </si>
  <si>
    <t xml:space="preserve">Hila Women Prison </t>
  </si>
  <si>
    <t>Rasafa Six Prison</t>
  </si>
  <si>
    <t>Karkh Central Prison (Kupar Prison)</t>
  </si>
  <si>
    <t>Taji Prison</t>
  </si>
  <si>
    <t>Nasiriya Central Prison</t>
  </si>
  <si>
    <t>Basra Central Prison</t>
  </si>
  <si>
    <t xml:space="preserve">Lot 7: </t>
  </si>
  <si>
    <t xml:space="preserve">Lot 8: </t>
  </si>
  <si>
    <t xml:space="preserve">Lot 9: </t>
  </si>
  <si>
    <t xml:space="preserve">Lot 10: </t>
  </si>
  <si>
    <t>Lot 13:</t>
  </si>
  <si>
    <t>Lot No.</t>
  </si>
  <si>
    <t>Location</t>
  </si>
  <si>
    <t>Total Price per Lot.
USD</t>
  </si>
  <si>
    <t>Total Price USD</t>
  </si>
  <si>
    <t>Powder, to Hand-Wash Cloth, 1 kg</t>
  </si>
  <si>
    <t xml:space="preserve">Dishwashing Liquid </t>
  </si>
  <si>
    <t>1 L</t>
  </si>
  <si>
    <t>Category: Hygiene kits</t>
  </si>
  <si>
    <t>Quantity per Kit</t>
  </si>
  <si>
    <t xml:space="preserve">Laundry Detergent </t>
  </si>
  <si>
    <t>Powder, to Auto machines washing, 1 kg</t>
  </si>
  <si>
    <t>Liquid 4 liter</t>
  </si>
  <si>
    <t>Lot 4:</t>
  </si>
  <si>
    <t xml:space="preserve">Lot 5: </t>
  </si>
  <si>
    <t>Lot 11:</t>
  </si>
  <si>
    <t>Lot 12:</t>
  </si>
  <si>
    <t xml:space="preserve">Lot 14: </t>
  </si>
  <si>
    <t xml:space="preserve">Lot 15: </t>
  </si>
  <si>
    <t xml:space="preserve">Liquid 1 liter with 
pressure bubble bottle </t>
  </si>
  <si>
    <t>Solid soap bar</t>
  </si>
  <si>
    <t>Liquid soap</t>
  </si>
  <si>
    <t>Liquid soap with container</t>
  </si>
  <si>
    <t>All items to be packed in a box with a sticker/logo (25cm *18cm)</t>
  </si>
  <si>
    <t>120gm,  Set of 6</t>
  </si>
  <si>
    <t>Fitting the kits' items for line (1, 2 and 3)</t>
  </si>
  <si>
    <t>Provision of Hygiene kits for 15 prisons and Detention Centers
in Iraq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</si>
</sst>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3" borderId="4" xfId="0" applyFont="1" applyFill="1" applyBorder="1"/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right" vertical="top"/>
    </xf>
    <xf numFmtId="0" fontId="0" fillId="0" borderId="5" xfId="0" applyBorder="1" applyAlignment="1"/>
    <xf numFmtId="0" fontId="2" fillId="3" borderId="4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7" xfId="0" applyBorder="1"/>
    <xf numFmtId="0" fontId="0" fillId="4" borderId="6" xfId="0" applyFill="1" applyBorder="1" applyAlignment="1">
      <alignment horizontal="right"/>
    </xf>
    <xf numFmtId="0" fontId="0" fillId="5" borderId="1" xfId="0" applyFill="1" applyBorder="1" applyAlignment="1">
      <alignment horizontal="right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3" borderId="4" xfId="0" applyFont="1" applyFill="1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0" xfId="0" applyFont="1" applyFill="1"/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/>
    <xf numFmtId="0" fontId="4" fillId="0" borderId="0" xfId="0" applyFont="1" applyAlignment="1">
      <alignment horizontal="right" vertical="center"/>
    </xf>
    <xf numFmtId="44" fontId="4" fillId="2" borderId="4" xfId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3" xfId="2" xr:uid="{36E59F39-7FD1-4124-8935-D8B5100CAC58}"/>
  </cellStyles>
  <dxfs count="0"/>
  <tableStyles count="0" defaultTableStyle="TableStyleMedium2" defaultPivotStyle="PivotStyleLight16"/>
  <colors>
    <mruColors>
      <color rgb="FFFCAB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2142565</xdr:colOff>
      <xdr:row>5</xdr:row>
      <xdr:rowOff>134471</xdr:rowOff>
    </xdr:from>
    <xdr:to>
      <xdr:col>2</xdr:col>
      <xdr:colOff>2585218</xdr:colOff>
      <xdr:row>5</xdr:row>
      <xdr:rowOff>770965</xdr:rowOff>
    </xdr:to>
    <xdr:pic>
      <xdr:nvPicPr>
        <xdr:cNvPr id="2" name="Picture 1" descr="Plastic Bottle Liquid Soap Dispenser Water Bottles - Personal Items  Transparent PNG">
          <a:extLst>
            <a:ext uri="{FF2B5EF4-FFF2-40B4-BE49-F238E27FC236}">
              <a16:creationId xmlns:a16="http://schemas.microsoft.com/office/drawing/2014/main" id="{7A1F99C1-E8BC-4B23-A9C2-91EFFD4F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783977"/>
          <a:ext cx="442653" cy="636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1201615</xdr:colOff>
      <xdr:row>1</xdr:row>
      <xdr:rowOff>19308</xdr:rowOff>
    </xdr:from>
    <xdr:to>
      <xdr:col>2</xdr:col>
      <xdr:colOff>1867073</xdr:colOff>
      <xdr:row>1</xdr:row>
      <xdr:rowOff>674590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501437-3C98-42E2-9BFF-8220A0F12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0246" y="476508"/>
          <a:ext cx="665458" cy="655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C4FA1-12BB-4F90-929B-CBE126B398C3}">
  <sheetPr>
    <pageSetUpPr fitToPage="1"/>
  </sheetPr>
  <dimension ref="A2:G12"/>
  <sheetViews>
    <sheetView showGridLines="0" tabSelected="1" topLeftCell="A3" zoomScale="85" zoomScaleNormal="85" workbookViewId="0">
      <selection activeCell="C9" sqref="C9"/>
    </sheetView>
  </sheetViews>
  <sheetFormatPr defaultColWidth="11.19921875" defaultRowHeight="15.6" x14ac:dyDescent="0.3"/>
  <cols>
    <col min="1" max="1" width="3.5" bestFit="1" customWidth="1"/>
    <col min="2" max="2" width="46.296875" customWidth="1"/>
    <col min="3" max="3" width="37.69921875" customWidth="1"/>
    <col min="4" max="4" width="14.5" bestFit="1" customWidth="1"/>
    <col min="5" max="5" width="13.296875" customWidth="1"/>
    <col min="6" max="6" width="14.5" bestFit="1" customWidth="1"/>
    <col min="7" max="7" width="14.296875" customWidth="1"/>
  </cols>
  <sheetData>
    <row r="2" spans="1:7" s="19" customFormat="1" ht="46.2" customHeight="1" x14ac:dyDescent="0.3">
      <c r="A2" s="15"/>
      <c r="B2" s="16" t="s">
        <v>13</v>
      </c>
      <c r="C2" s="17" t="s">
        <v>0</v>
      </c>
      <c r="D2" s="17"/>
      <c r="E2" s="17"/>
      <c r="F2" s="17"/>
      <c r="G2" s="18"/>
    </row>
    <row r="4" spans="1:7" s="19" customFormat="1" ht="37.200000000000003" customHeight="1" x14ac:dyDescent="0.3">
      <c r="A4" s="36" t="s">
        <v>43</v>
      </c>
      <c r="B4" s="37"/>
      <c r="C4" s="37"/>
      <c r="D4" s="37"/>
      <c r="E4" s="37"/>
      <c r="F4" s="37"/>
      <c r="G4" s="38"/>
    </row>
    <row r="5" spans="1:7" x14ac:dyDescent="0.3">
      <c r="A5" s="1" t="s">
        <v>1</v>
      </c>
      <c r="B5" s="1" t="s">
        <v>2</v>
      </c>
      <c r="C5" s="1" t="s">
        <v>3</v>
      </c>
      <c r="D5" s="1" t="s">
        <v>44</v>
      </c>
      <c r="E5" s="1" t="s">
        <v>4</v>
      </c>
      <c r="F5" s="1" t="s">
        <v>5</v>
      </c>
      <c r="G5" s="1" t="s">
        <v>6</v>
      </c>
    </row>
    <row r="6" spans="1:7" s="19" customFormat="1" ht="69.599999999999994" customHeight="1" x14ac:dyDescent="0.3">
      <c r="A6" s="2">
        <v>1</v>
      </c>
      <c r="B6" s="3" t="s">
        <v>56</v>
      </c>
      <c r="C6" s="4" t="s">
        <v>54</v>
      </c>
      <c r="D6" s="5">
        <v>1</v>
      </c>
      <c r="E6" s="5">
        <f>2180*1</f>
        <v>2180</v>
      </c>
      <c r="F6" s="5"/>
      <c r="G6" s="5">
        <f>E6*F6</f>
        <v>0</v>
      </c>
    </row>
    <row r="7" spans="1:7" s="19" customFormat="1" ht="69.599999999999994" customHeight="1" x14ac:dyDescent="0.3">
      <c r="A7" s="2">
        <v>2</v>
      </c>
      <c r="B7" s="3" t="s">
        <v>45</v>
      </c>
      <c r="C7" s="4" t="s">
        <v>40</v>
      </c>
      <c r="D7" s="5">
        <v>1</v>
      </c>
      <c r="E7" s="5">
        <v>2180</v>
      </c>
      <c r="F7" s="5"/>
      <c r="G7" s="5">
        <f t="shared" ref="G7:G8" si="0">E7*F7</f>
        <v>0</v>
      </c>
    </row>
    <row r="8" spans="1:7" s="19" customFormat="1" ht="69.599999999999994" customHeight="1" x14ac:dyDescent="0.3">
      <c r="A8" s="2">
        <v>3</v>
      </c>
      <c r="B8" s="3" t="s">
        <v>41</v>
      </c>
      <c r="C8" s="4" t="s">
        <v>42</v>
      </c>
      <c r="D8" s="5">
        <v>1</v>
      </c>
      <c r="E8" s="5">
        <f>E9/2</f>
        <v>1090</v>
      </c>
      <c r="F8" s="5"/>
      <c r="G8" s="5">
        <f t="shared" si="0"/>
        <v>0</v>
      </c>
    </row>
    <row r="9" spans="1:7" s="19" customFormat="1" ht="69.599999999999994" customHeight="1" x14ac:dyDescent="0.3">
      <c r="A9" s="2">
        <v>4</v>
      </c>
      <c r="B9" s="4" t="s">
        <v>58</v>
      </c>
      <c r="C9" s="4" t="s">
        <v>60</v>
      </c>
      <c r="D9" s="5">
        <v>1</v>
      </c>
      <c r="E9" s="5">
        <v>2180</v>
      </c>
      <c r="F9" s="5"/>
      <c r="G9" s="5">
        <f>E9*F9</f>
        <v>0</v>
      </c>
    </row>
    <row r="10" spans="1:7" x14ac:dyDescent="0.3">
      <c r="B10" s="6" t="s">
        <v>7</v>
      </c>
      <c r="C10" s="7">
        <f>E9</f>
        <v>2180</v>
      </c>
      <c r="D10" s="8"/>
      <c r="E10" s="9"/>
      <c r="F10" s="10" t="s">
        <v>8</v>
      </c>
      <c r="G10" s="5">
        <f>SUM(G6:G9)</f>
        <v>0</v>
      </c>
    </row>
    <row r="11" spans="1:7" x14ac:dyDescent="0.3">
      <c r="G11" s="11"/>
    </row>
    <row r="12" spans="1:7" x14ac:dyDescent="0.3">
      <c r="G12" s="11"/>
    </row>
  </sheetData>
  <mergeCells count="1">
    <mergeCell ref="A4:G4"/>
  </mergeCells>
  <pageMargins left="0.7" right="0.7" top="0.75" bottom="0.75" header="0.3" footer="0.3"/>
  <pageSetup paperSize="9" scale="5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D2F54-EE59-4662-9BD6-7A22690C6E34}">
  <sheetPr>
    <pageSetUpPr fitToPage="1"/>
  </sheetPr>
  <dimension ref="A2:G10"/>
  <sheetViews>
    <sheetView showGridLines="0" zoomScale="70" zoomScaleNormal="70" workbookViewId="0">
      <selection activeCell="C9" sqref="C9"/>
    </sheetView>
  </sheetViews>
  <sheetFormatPr defaultColWidth="11.19921875" defaultRowHeight="15.6" x14ac:dyDescent="0.3"/>
  <cols>
    <col min="1" max="1" width="3.5" bestFit="1" customWidth="1"/>
    <col min="2" max="2" width="45.5" customWidth="1"/>
    <col min="3" max="3" width="33.296875" customWidth="1"/>
    <col min="4" max="4" width="13.796875" customWidth="1"/>
    <col min="5" max="5" width="13.296875" customWidth="1"/>
    <col min="6" max="6" width="14.5" bestFit="1" customWidth="1"/>
    <col min="7" max="7" width="14.296875" customWidth="1"/>
  </cols>
  <sheetData>
    <row r="2" spans="1:7" s="19" customFormat="1" ht="46.2" customHeight="1" x14ac:dyDescent="0.3">
      <c r="A2" s="15"/>
      <c r="B2" s="16" t="s">
        <v>14</v>
      </c>
      <c r="C2" s="17" t="s">
        <v>9</v>
      </c>
      <c r="D2" s="17"/>
      <c r="E2" s="17"/>
      <c r="F2" s="17"/>
      <c r="G2" s="18"/>
    </row>
    <row r="4" spans="1:7" s="19" customFormat="1" ht="37.200000000000003" customHeight="1" x14ac:dyDescent="0.3">
      <c r="A4" s="36" t="s">
        <v>43</v>
      </c>
      <c r="B4" s="37"/>
      <c r="C4" s="37"/>
      <c r="D4" s="37"/>
      <c r="E4" s="37"/>
      <c r="F4" s="37"/>
      <c r="G4" s="38"/>
    </row>
    <row r="5" spans="1:7" x14ac:dyDescent="0.3">
      <c r="A5" s="1" t="s">
        <v>1</v>
      </c>
      <c r="B5" s="1" t="s">
        <v>2</v>
      </c>
      <c r="C5" s="1" t="s">
        <v>3</v>
      </c>
      <c r="D5" s="1" t="s">
        <v>44</v>
      </c>
      <c r="E5" s="1" t="s">
        <v>4</v>
      </c>
      <c r="F5" s="1" t="s">
        <v>5</v>
      </c>
      <c r="G5" s="1" t="s">
        <v>6</v>
      </c>
    </row>
    <row r="6" spans="1:7" s="19" customFormat="1" ht="69.599999999999994" customHeight="1" x14ac:dyDescent="0.3">
      <c r="A6" s="2">
        <v>1</v>
      </c>
      <c r="B6" s="3" t="s">
        <v>55</v>
      </c>
      <c r="C6" s="4" t="s">
        <v>59</v>
      </c>
      <c r="D6" s="5">
        <v>1</v>
      </c>
      <c r="E6" s="5">
        <v>302</v>
      </c>
      <c r="F6" s="5"/>
      <c r="G6" s="5">
        <f>E6*F6</f>
        <v>0</v>
      </c>
    </row>
    <row r="7" spans="1:7" s="19" customFormat="1" ht="69.599999999999994" customHeight="1" x14ac:dyDescent="0.3">
      <c r="A7" s="2">
        <v>2</v>
      </c>
      <c r="B7" s="3" t="s">
        <v>45</v>
      </c>
      <c r="C7" s="4" t="s">
        <v>46</v>
      </c>
      <c r="D7" s="5">
        <v>1</v>
      </c>
      <c r="E7" s="5">
        <v>302</v>
      </c>
      <c r="F7" s="5"/>
      <c r="G7" s="5">
        <f t="shared" ref="G7:G9" si="0">E7*F7</f>
        <v>0</v>
      </c>
    </row>
    <row r="8" spans="1:7" s="19" customFormat="1" ht="69.599999999999994" customHeight="1" x14ac:dyDescent="0.3">
      <c r="A8" s="2">
        <v>3</v>
      </c>
      <c r="B8" s="3" t="s">
        <v>41</v>
      </c>
      <c r="C8" s="4" t="s">
        <v>42</v>
      </c>
      <c r="D8" s="5">
        <v>1</v>
      </c>
      <c r="E8" s="5">
        <f>E9/2</f>
        <v>151</v>
      </c>
      <c r="F8" s="5"/>
      <c r="G8" s="5">
        <f>E8*F8</f>
        <v>0</v>
      </c>
    </row>
    <row r="9" spans="1:7" s="19" customFormat="1" ht="69.599999999999994" customHeight="1" x14ac:dyDescent="0.3">
      <c r="A9" s="2">
        <v>4</v>
      </c>
      <c r="B9" s="4" t="s">
        <v>58</v>
      </c>
      <c r="C9" s="4" t="s">
        <v>60</v>
      </c>
      <c r="D9" s="5">
        <v>1</v>
      </c>
      <c r="E9" s="5">
        <v>302</v>
      </c>
      <c r="F9" s="5"/>
      <c r="G9" s="5">
        <f t="shared" si="0"/>
        <v>0</v>
      </c>
    </row>
    <row r="10" spans="1:7" x14ac:dyDescent="0.3">
      <c r="B10" s="6" t="s">
        <v>7</v>
      </c>
      <c r="C10" s="7">
        <f>E9</f>
        <v>302</v>
      </c>
      <c r="D10" s="8"/>
      <c r="E10" s="9"/>
      <c r="F10" s="20" t="s">
        <v>8</v>
      </c>
      <c r="G10" s="5">
        <f>SUM(G6:G9)</f>
        <v>0</v>
      </c>
    </row>
  </sheetData>
  <mergeCells count="1">
    <mergeCell ref="A4:G4"/>
  </mergeCells>
  <pageMargins left="0.7" right="0.7" top="0.75" bottom="0.75" header="0.3" footer="0.3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B23BE-1BB0-4881-849C-A53F2D8F4386}">
  <sheetPr>
    <pageSetUpPr fitToPage="1"/>
  </sheetPr>
  <dimension ref="A2:G10"/>
  <sheetViews>
    <sheetView showGridLines="0" topLeftCell="A4" zoomScale="106" workbookViewId="0">
      <selection activeCell="C9" sqref="C9"/>
    </sheetView>
  </sheetViews>
  <sheetFormatPr defaultColWidth="11.19921875" defaultRowHeight="15.6" x14ac:dyDescent="0.3"/>
  <cols>
    <col min="1" max="1" width="3.5" bestFit="1" customWidth="1"/>
    <col min="2" max="2" width="47" customWidth="1"/>
    <col min="3" max="3" width="29.19921875" customWidth="1"/>
    <col min="4" max="4" width="13.796875" customWidth="1"/>
    <col min="5" max="5" width="13.296875" customWidth="1"/>
    <col min="6" max="6" width="14.5" bestFit="1" customWidth="1"/>
    <col min="7" max="7" width="14.296875" customWidth="1"/>
  </cols>
  <sheetData>
    <row r="2" spans="1:7" s="19" customFormat="1" ht="46.2" customHeight="1" x14ac:dyDescent="0.3">
      <c r="A2" s="15"/>
      <c r="B2" s="16" t="s">
        <v>15</v>
      </c>
      <c r="C2" s="17" t="s">
        <v>10</v>
      </c>
      <c r="D2" s="17"/>
      <c r="E2" s="17"/>
      <c r="F2" s="17"/>
      <c r="G2" s="18"/>
    </row>
    <row r="4" spans="1:7" s="19" customFormat="1" ht="37.200000000000003" customHeight="1" x14ac:dyDescent="0.3">
      <c r="A4" s="39" t="s">
        <v>43</v>
      </c>
      <c r="B4" s="39"/>
      <c r="C4" s="39"/>
      <c r="D4" s="39"/>
      <c r="E4" s="39"/>
      <c r="F4" s="39"/>
      <c r="G4" s="39"/>
    </row>
    <row r="5" spans="1:7" x14ac:dyDescent="0.3">
      <c r="A5" s="1" t="s">
        <v>1</v>
      </c>
      <c r="B5" s="1" t="s">
        <v>2</v>
      </c>
      <c r="C5" s="1" t="s">
        <v>3</v>
      </c>
      <c r="D5" s="1" t="s">
        <v>44</v>
      </c>
      <c r="E5" s="1" t="s">
        <v>4</v>
      </c>
      <c r="F5" s="1" t="s">
        <v>5</v>
      </c>
      <c r="G5" s="1" t="s">
        <v>6</v>
      </c>
    </row>
    <row r="6" spans="1:7" s="19" customFormat="1" ht="69.599999999999994" customHeight="1" x14ac:dyDescent="0.3">
      <c r="A6" s="2">
        <v>1</v>
      </c>
      <c r="B6" s="3" t="s">
        <v>55</v>
      </c>
      <c r="C6" s="4" t="str">
        <f>'L2 - Erbil W&amp;J'!C6</f>
        <v>120gm,  Set of 6</v>
      </c>
      <c r="D6" s="5">
        <v>1</v>
      </c>
      <c r="E6" s="5">
        <v>100</v>
      </c>
      <c r="F6" s="5"/>
      <c r="G6" s="5">
        <f>E6*F6</f>
        <v>0</v>
      </c>
    </row>
    <row r="7" spans="1:7" s="19" customFormat="1" ht="69.599999999999994" customHeight="1" x14ac:dyDescent="0.3">
      <c r="A7" s="2">
        <v>2</v>
      </c>
      <c r="B7" s="3" t="s">
        <v>45</v>
      </c>
      <c r="C7" s="4" t="s">
        <v>40</v>
      </c>
      <c r="D7" s="5">
        <v>1</v>
      </c>
      <c r="E7" s="5">
        <v>100</v>
      </c>
      <c r="F7" s="5"/>
      <c r="G7" s="5">
        <f t="shared" ref="G7:G9" si="0">E7*F7</f>
        <v>0</v>
      </c>
    </row>
    <row r="8" spans="1:7" s="19" customFormat="1" ht="69.599999999999994" customHeight="1" x14ac:dyDescent="0.3">
      <c r="A8" s="2">
        <v>3</v>
      </c>
      <c r="B8" s="3" t="s">
        <v>41</v>
      </c>
      <c r="C8" s="4" t="s">
        <v>42</v>
      </c>
      <c r="D8" s="5">
        <v>1</v>
      </c>
      <c r="E8" s="5">
        <f>E9/2</f>
        <v>50</v>
      </c>
      <c r="F8" s="5"/>
      <c r="G8" s="5">
        <f>E8*F8</f>
        <v>0</v>
      </c>
    </row>
    <row r="9" spans="1:7" s="19" customFormat="1" ht="69.599999999999994" customHeight="1" x14ac:dyDescent="0.3">
      <c r="A9" s="2">
        <v>4</v>
      </c>
      <c r="B9" s="4" t="s">
        <v>58</v>
      </c>
      <c r="C9" s="4" t="s">
        <v>60</v>
      </c>
      <c r="D9" s="5">
        <v>1</v>
      </c>
      <c r="E9" s="5">
        <v>100</v>
      </c>
      <c r="F9" s="5"/>
      <c r="G9" s="5">
        <f t="shared" si="0"/>
        <v>0</v>
      </c>
    </row>
    <row r="10" spans="1:7" x14ac:dyDescent="0.3">
      <c r="B10" s="6" t="s">
        <v>7</v>
      </c>
      <c r="C10" s="7">
        <f>E9</f>
        <v>100</v>
      </c>
      <c r="D10" s="8"/>
      <c r="E10" s="9"/>
      <c r="F10" s="20" t="s">
        <v>8</v>
      </c>
      <c r="G10" s="5">
        <f>SUM(G6:G9)</f>
        <v>0</v>
      </c>
    </row>
  </sheetData>
  <mergeCells count="1">
    <mergeCell ref="A4:G4"/>
  </mergeCells>
  <pageMargins left="0.7" right="0.7" top="0.75" bottom="0.75" header="0.3" footer="0.3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C56FE-253A-4ED4-BEFE-A355D6A6B17A}">
  <sheetPr>
    <pageSetUpPr fitToPage="1"/>
  </sheetPr>
  <dimension ref="A2:G10"/>
  <sheetViews>
    <sheetView showGridLines="0" zoomScale="70" zoomScaleNormal="70" workbookViewId="0">
      <selection activeCell="C9" sqref="C9"/>
    </sheetView>
  </sheetViews>
  <sheetFormatPr defaultColWidth="11.19921875" defaultRowHeight="15.6" x14ac:dyDescent="0.3"/>
  <cols>
    <col min="1" max="1" width="3.5" bestFit="1" customWidth="1"/>
    <col min="2" max="2" width="46" customWidth="1"/>
    <col min="3" max="3" width="34.796875" customWidth="1"/>
    <col min="4" max="4" width="13.796875" customWidth="1"/>
    <col min="5" max="5" width="13.296875" customWidth="1"/>
    <col min="6" max="6" width="14.5" bestFit="1" customWidth="1"/>
    <col min="7" max="7" width="14.296875" customWidth="1"/>
  </cols>
  <sheetData>
    <row r="2" spans="1:7" s="19" customFormat="1" ht="46.2" customHeight="1" x14ac:dyDescent="0.3">
      <c r="A2" s="15"/>
      <c r="B2" s="16" t="s">
        <v>48</v>
      </c>
      <c r="C2" s="17" t="s">
        <v>11</v>
      </c>
      <c r="D2" s="17"/>
      <c r="E2" s="17"/>
      <c r="F2" s="17"/>
      <c r="G2" s="18"/>
    </row>
    <row r="4" spans="1:7" s="19" customFormat="1" ht="37.200000000000003" customHeight="1" x14ac:dyDescent="0.3">
      <c r="A4" s="39" t="s">
        <v>43</v>
      </c>
      <c r="B4" s="39"/>
      <c r="C4" s="39"/>
      <c r="D4" s="39"/>
      <c r="E4" s="39"/>
      <c r="F4" s="39"/>
      <c r="G4" s="39"/>
    </row>
    <row r="5" spans="1:7" x14ac:dyDescent="0.3">
      <c r="A5" s="1" t="s">
        <v>1</v>
      </c>
      <c r="B5" s="1" t="s">
        <v>2</v>
      </c>
      <c r="C5" s="1" t="s">
        <v>3</v>
      </c>
      <c r="D5" s="1" t="s">
        <v>44</v>
      </c>
      <c r="E5" s="1" t="s">
        <v>4</v>
      </c>
      <c r="F5" s="1" t="s">
        <v>5</v>
      </c>
      <c r="G5" s="1" t="s">
        <v>6</v>
      </c>
    </row>
    <row r="6" spans="1:7" s="19" customFormat="1" ht="69.599999999999994" customHeight="1" x14ac:dyDescent="0.3">
      <c r="A6" s="2">
        <v>1</v>
      </c>
      <c r="B6" s="3" t="s">
        <v>57</v>
      </c>
      <c r="C6" s="4" t="s">
        <v>47</v>
      </c>
      <c r="D6" s="5">
        <v>1</v>
      </c>
      <c r="E6" s="5">
        <f>2560*1/4</f>
        <v>640</v>
      </c>
      <c r="F6" s="5"/>
      <c r="G6" s="5">
        <f>E6*F6</f>
        <v>0</v>
      </c>
    </row>
    <row r="7" spans="1:7" s="19" customFormat="1" ht="69.599999999999994" customHeight="1" x14ac:dyDescent="0.3">
      <c r="A7" s="2">
        <v>2</v>
      </c>
      <c r="B7" s="3" t="s">
        <v>45</v>
      </c>
      <c r="C7" s="4" t="s">
        <v>40</v>
      </c>
      <c r="D7" s="5">
        <v>1</v>
      </c>
      <c r="E7" s="5">
        <v>2560</v>
      </c>
      <c r="F7" s="5"/>
      <c r="G7" s="5">
        <f t="shared" ref="G7:G9" si="0">E7*F7</f>
        <v>0</v>
      </c>
    </row>
    <row r="8" spans="1:7" s="19" customFormat="1" ht="69.599999999999994" customHeight="1" x14ac:dyDescent="0.3">
      <c r="A8" s="2">
        <v>3</v>
      </c>
      <c r="B8" s="3" t="s">
        <v>41</v>
      </c>
      <c r="C8" s="4" t="s">
        <v>42</v>
      </c>
      <c r="D8" s="5">
        <v>1</v>
      </c>
      <c r="E8" s="5">
        <f>E9/2</f>
        <v>1280</v>
      </c>
      <c r="F8" s="5"/>
      <c r="G8" s="5">
        <f>E8*F8</f>
        <v>0</v>
      </c>
    </row>
    <row r="9" spans="1:7" s="19" customFormat="1" ht="69.599999999999994" customHeight="1" x14ac:dyDescent="0.3">
      <c r="A9" s="2">
        <v>4</v>
      </c>
      <c r="B9" s="4" t="s">
        <v>58</v>
      </c>
      <c r="C9" s="4" t="s">
        <v>60</v>
      </c>
      <c r="D9" s="5">
        <v>1</v>
      </c>
      <c r="E9" s="5">
        <v>2560</v>
      </c>
      <c r="F9" s="5"/>
      <c r="G9" s="5">
        <f t="shared" si="0"/>
        <v>0</v>
      </c>
    </row>
    <row r="10" spans="1:7" x14ac:dyDescent="0.3">
      <c r="B10" s="6" t="s">
        <v>7</v>
      </c>
      <c r="C10" s="7">
        <f>E9</f>
        <v>2560</v>
      </c>
      <c r="D10" s="8"/>
      <c r="E10" s="9"/>
      <c r="F10" s="20" t="s">
        <v>8</v>
      </c>
      <c r="G10" s="5">
        <f>SUM(G6:G9)</f>
        <v>0</v>
      </c>
    </row>
  </sheetData>
  <mergeCells count="1">
    <mergeCell ref="A4:G4"/>
  </mergeCells>
  <pageMargins left="0.7" right="0.7" top="0.75" bottom="0.75" header="0.3" footer="0.3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00FEC-50DD-4683-BBCA-E64439FED4C0}">
  <sheetPr>
    <pageSetUpPr fitToPage="1"/>
  </sheetPr>
  <dimension ref="A2:G14"/>
  <sheetViews>
    <sheetView showGridLines="0" topLeftCell="A4" workbookViewId="0">
      <selection activeCell="C9" sqref="C9"/>
    </sheetView>
  </sheetViews>
  <sheetFormatPr defaultColWidth="11.19921875" defaultRowHeight="15.6" x14ac:dyDescent="0.3"/>
  <cols>
    <col min="1" max="1" width="3.5" bestFit="1" customWidth="1"/>
    <col min="2" max="2" width="46.296875" customWidth="1"/>
    <col min="3" max="3" width="29.19921875" customWidth="1"/>
    <col min="4" max="4" width="14.5" bestFit="1" customWidth="1"/>
    <col min="5" max="5" width="13.296875" customWidth="1"/>
    <col min="6" max="6" width="14.5" bestFit="1" customWidth="1"/>
    <col min="7" max="7" width="14.296875" customWidth="1"/>
  </cols>
  <sheetData>
    <row r="2" spans="1:7" s="19" customFormat="1" ht="46.2" customHeight="1" x14ac:dyDescent="0.3">
      <c r="A2" s="15"/>
      <c r="B2" s="16" t="s">
        <v>49</v>
      </c>
      <c r="C2" s="17" t="s">
        <v>12</v>
      </c>
      <c r="D2" s="17"/>
      <c r="E2" s="17"/>
      <c r="F2" s="17"/>
      <c r="G2" s="18"/>
    </row>
    <row r="4" spans="1:7" s="19" customFormat="1" ht="37.200000000000003" customHeight="1" x14ac:dyDescent="0.3">
      <c r="A4" s="39" t="s">
        <v>43</v>
      </c>
      <c r="B4" s="39"/>
      <c r="C4" s="39"/>
      <c r="D4" s="39"/>
      <c r="E4" s="39"/>
      <c r="F4" s="39"/>
      <c r="G4" s="39"/>
    </row>
    <row r="5" spans="1:7" x14ac:dyDescent="0.3">
      <c r="A5" s="1" t="s">
        <v>1</v>
      </c>
      <c r="B5" s="1" t="s">
        <v>2</v>
      </c>
      <c r="C5" s="1" t="s">
        <v>3</v>
      </c>
      <c r="D5" s="1" t="s">
        <v>44</v>
      </c>
      <c r="E5" s="1" t="s">
        <v>4</v>
      </c>
      <c r="F5" s="1" t="s">
        <v>5</v>
      </c>
      <c r="G5" s="1" t="s">
        <v>6</v>
      </c>
    </row>
    <row r="6" spans="1:7" s="19" customFormat="1" ht="69.599999999999994" customHeight="1" x14ac:dyDescent="0.3">
      <c r="A6" s="2">
        <v>1</v>
      </c>
      <c r="B6" s="3" t="s">
        <v>55</v>
      </c>
      <c r="C6" s="4" t="str">
        <f>'L2 - Erbil W&amp;J'!C6</f>
        <v>120gm,  Set of 6</v>
      </c>
      <c r="D6" s="5">
        <v>1</v>
      </c>
      <c r="E6" s="5">
        <v>250</v>
      </c>
      <c r="F6" s="5"/>
      <c r="G6" s="5">
        <f>E6*F6</f>
        <v>0</v>
      </c>
    </row>
    <row r="7" spans="1:7" s="19" customFormat="1" ht="69.599999999999994" customHeight="1" x14ac:dyDescent="0.3">
      <c r="A7" s="2">
        <v>2</v>
      </c>
      <c r="B7" s="3" t="s">
        <v>45</v>
      </c>
      <c r="C7" s="4" t="s">
        <v>40</v>
      </c>
      <c r="D7" s="5">
        <v>1</v>
      </c>
      <c r="E7" s="5">
        <v>250</v>
      </c>
      <c r="F7" s="5"/>
      <c r="G7" s="5">
        <f t="shared" ref="G7:G9" si="0">E7*F7</f>
        <v>0</v>
      </c>
    </row>
    <row r="8" spans="1:7" s="19" customFormat="1" ht="69.599999999999994" customHeight="1" x14ac:dyDescent="0.3">
      <c r="A8" s="2">
        <v>3</v>
      </c>
      <c r="B8" s="3" t="s">
        <v>41</v>
      </c>
      <c r="C8" s="4" t="s">
        <v>42</v>
      </c>
      <c r="D8" s="5">
        <v>1</v>
      </c>
      <c r="E8" s="5">
        <f>E9/2</f>
        <v>125</v>
      </c>
      <c r="F8" s="5"/>
      <c r="G8" s="5">
        <f>E8*F8</f>
        <v>0</v>
      </c>
    </row>
    <row r="9" spans="1:7" s="19" customFormat="1" ht="69.599999999999994" customHeight="1" x14ac:dyDescent="0.3">
      <c r="A9" s="2">
        <v>4</v>
      </c>
      <c r="B9" s="4" t="s">
        <v>58</v>
      </c>
      <c r="C9" s="4" t="s">
        <v>60</v>
      </c>
      <c r="D9" s="5">
        <v>1</v>
      </c>
      <c r="E9" s="5">
        <v>250</v>
      </c>
      <c r="F9" s="5"/>
      <c r="G9" s="5">
        <f t="shared" si="0"/>
        <v>0</v>
      </c>
    </row>
    <row r="10" spans="1:7" x14ac:dyDescent="0.3">
      <c r="B10" s="6" t="s">
        <v>7</v>
      </c>
      <c r="C10" s="7">
        <f>E9</f>
        <v>250</v>
      </c>
      <c r="D10" s="8"/>
      <c r="E10" s="9"/>
      <c r="F10" s="20" t="s">
        <v>8</v>
      </c>
      <c r="G10" s="5">
        <f>SUM(G6:G9)</f>
        <v>0</v>
      </c>
    </row>
    <row r="11" spans="1:7" x14ac:dyDescent="0.3">
      <c r="G11" s="11"/>
    </row>
    <row r="12" spans="1:7" x14ac:dyDescent="0.3">
      <c r="G12" s="11"/>
    </row>
    <row r="13" spans="1:7" x14ac:dyDescent="0.3">
      <c r="G13" s="11"/>
    </row>
    <row r="14" spans="1:7" x14ac:dyDescent="0.3">
      <c r="G14" s="11"/>
    </row>
  </sheetData>
  <mergeCells count="1">
    <mergeCell ref="A4:G4"/>
  </mergeCells>
  <pageMargins left="0.7" right="0.7" top="0.75" bottom="0.75" header="0.3" footer="0.3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E442B-233E-45A8-9FFA-F8EE003242FA}">
  <sheetPr>
    <pageSetUpPr fitToPage="1"/>
  </sheetPr>
  <dimension ref="A2:G11"/>
  <sheetViews>
    <sheetView showGridLines="0" topLeftCell="A4" workbookViewId="0">
      <selection activeCell="C9" sqref="C9"/>
    </sheetView>
  </sheetViews>
  <sheetFormatPr defaultColWidth="11.19921875" defaultRowHeight="15.6" x14ac:dyDescent="0.3"/>
  <cols>
    <col min="1" max="1" width="3.5" bestFit="1" customWidth="1"/>
    <col min="2" max="2" width="45.296875" customWidth="1"/>
    <col min="3" max="3" width="30" bestFit="1" customWidth="1"/>
    <col min="4" max="4" width="13.796875" customWidth="1"/>
    <col min="5" max="5" width="13.296875" customWidth="1"/>
    <col min="6" max="6" width="14.5" bestFit="1" customWidth="1"/>
    <col min="7" max="7" width="14.296875" customWidth="1"/>
  </cols>
  <sheetData>
    <row r="2" spans="1:7" s="19" customFormat="1" ht="48.6" customHeight="1" x14ac:dyDescent="0.3">
      <c r="A2" s="15"/>
      <c r="B2" s="16" t="s">
        <v>16</v>
      </c>
      <c r="C2" s="17" t="s">
        <v>21</v>
      </c>
      <c r="D2" s="17"/>
      <c r="E2" s="17"/>
      <c r="F2" s="17"/>
      <c r="G2" s="18"/>
    </row>
    <row r="4" spans="1:7" s="19" customFormat="1" ht="37.200000000000003" customHeight="1" x14ac:dyDescent="0.3">
      <c r="A4" s="39" t="s">
        <v>43</v>
      </c>
      <c r="B4" s="39"/>
      <c r="C4" s="39"/>
      <c r="D4" s="39"/>
      <c r="E4" s="39"/>
      <c r="F4" s="39"/>
      <c r="G4" s="39"/>
    </row>
    <row r="5" spans="1:7" x14ac:dyDescent="0.3">
      <c r="A5" s="1" t="s">
        <v>1</v>
      </c>
      <c r="B5" s="1" t="s">
        <v>2</v>
      </c>
      <c r="C5" s="1" t="s">
        <v>3</v>
      </c>
      <c r="D5" s="1" t="s">
        <v>44</v>
      </c>
      <c r="E5" s="1" t="s">
        <v>4</v>
      </c>
      <c r="F5" s="1" t="s">
        <v>5</v>
      </c>
      <c r="G5" s="1" t="s">
        <v>6</v>
      </c>
    </row>
    <row r="6" spans="1:7" s="19" customFormat="1" ht="69.599999999999994" customHeight="1" x14ac:dyDescent="0.3">
      <c r="A6" s="2">
        <v>1</v>
      </c>
      <c r="B6" s="3" t="s">
        <v>55</v>
      </c>
      <c r="C6" s="4" t="str">
        <f>'L2 - Erbil W&amp;J'!C6</f>
        <v>120gm,  Set of 6</v>
      </c>
      <c r="D6" s="5">
        <v>1</v>
      </c>
      <c r="E6" s="5">
        <v>71</v>
      </c>
      <c r="F6" s="5"/>
      <c r="G6" s="5">
        <f>E6*F6</f>
        <v>0</v>
      </c>
    </row>
    <row r="7" spans="1:7" s="19" customFormat="1" ht="69.599999999999994" customHeight="1" x14ac:dyDescent="0.3">
      <c r="A7" s="2">
        <v>2</v>
      </c>
      <c r="B7" s="4" t="s">
        <v>45</v>
      </c>
      <c r="C7" s="4" t="s">
        <v>40</v>
      </c>
      <c r="D7" s="5">
        <v>1</v>
      </c>
      <c r="E7" s="5">
        <v>71</v>
      </c>
      <c r="F7" s="5"/>
      <c r="G7" s="5">
        <f t="shared" ref="G7:G9" si="0">E7*F7</f>
        <v>0</v>
      </c>
    </row>
    <row r="8" spans="1:7" s="19" customFormat="1" ht="69.599999999999994" customHeight="1" x14ac:dyDescent="0.3">
      <c r="A8" s="2">
        <v>3</v>
      </c>
      <c r="B8" s="3" t="s">
        <v>41</v>
      </c>
      <c r="C8" s="4" t="s">
        <v>42</v>
      </c>
      <c r="D8" s="5">
        <v>1</v>
      </c>
      <c r="E8" s="5">
        <f>E9/2+0.5</f>
        <v>36</v>
      </c>
      <c r="F8" s="5"/>
      <c r="G8" s="5">
        <f>E8*F8</f>
        <v>0</v>
      </c>
    </row>
    <row r="9" spans="1:7" s="19" customFormat="1" ht="69.599999999999994" customHeight="1" x14ac:dyDescent="0.3">
      <c r="A9" s="2">
        <v>4</v>
      </c>
      <c r="B9" s="4" t="s">
        <v>58</v>
      </c>
      <c r="C9" s="4" t="s">
        <v>60</v>
      </c>
      <c r="D9" s="5">
        <v>1</v>
      </c>
      <c r="E9" s="5">
        <v>71</v>
      </c>
      <c r="F9" s="5"/>
      <c r="G9" s="5">
        <f t="shared" si="0"/>
        <v>0</v>
      </c>
    </row>
    <row r="10" spans="1:7" x14ac:dyDescent="0.3">
      <c r="B10" s="6" t="s">
        <v>7</v>
      </c>
      <c r="C10" s="7">
        <f>E9</f>
        <v>71</v>
      </c>
      <c r="D10" s="8"/>
      <c r="E10" s="9"/>
      <c r="F10" s="20" t="s">
        <v>8</v>
      </c>
      <c r="G10" s="5">
        <f>SUM(G6:G9)</f>
        <v>0</v>
      </c>
    </row>
    <row r="11" spans="1:7" x14ac:dyDescent="0.3">
      <c r="G11" s="11"/>
    </row>
  </sheetData>
  <mergeCells count="1">
    <mergeCell ref="A4:G4"/>
  </mergeCells>
  <pageMargins left="0.7" right="0.7" top="0.75" bottom="0.75" header="0.3" footer="0.3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38C7E-914C-4EAF-9098-58F56C3795EC}">
  <sheetPr>
    <pageSetUpPr fitToPage="1"/>
  </sheetPr>
  <dimension ref="A2:G13"/>
  <sheetViews>
    <sheetView showGridLines="0" topLeftCell="A4" workbookViewId="0">
      <selection activeCell="C9" sqref="C9"/>
    </sheetView>
  </sheetViews>
  <sheetFormatPr defaultColWidth="11.19921875" defaultRowHeight="15.6" x14ac:dyDescent="0.3"/>
  <cols>
    <col min="1" max="1" width="3.5" bestFit="1" customWidth="1"/>
    <col min="2" max="2" width="44.296875" customWidth="1"/>
    <col min="3" max="3" width="29.19921875" customWidth="1"/>
    <col min="4" max="4" width="13.796875" customWidth="1"/>
    <col min="5" max="5" width="13.296875" customWidth="1"/>
    <col min="6" max="6" width="14.5" bestFit="1" customWidth="1"/>
    <col min="7" max="7" width="14.296875" customWidth="1"/>
  </cols>
  <sheetData>
    <row r="2" spans="1:7" s="19" customFormat="1" ht="48.6" customHeight="1" x14ac:dyDescent="0.3">
      <c r="A2" s="15"/>
      <c r="B2" s="16" t="s">
        <v>31</v>
      </c>
      <c r="C2" s="17" t="s">
        <v>22</v>
      </c>
      <c r="D2" s="17"/>
      <c r="E2" s="17"/>
      <c r="F2" s="17"/>
      <c r="G2" s="18"/>
    </row>
    <row r="4" spans="1:7" s="19" customFormat="1" ht="37.200000000000003" customHeight="1" x14ac:dyDescent="0.3">
      <c r="A4" s="39" t="s">
        <v>43</v>
      </c>
      <c r="B4" s="39"/>
      <c r="C4" s="39"/>
      <c r="D4" s="39"/>
      <c r="E4" s="39"/>
      <c r="F4" s="39"/>
      <c r="G4" s="39"/>
    </row>
    <row r="5" spans="1:7" x14ac:dyDescent="0.3">
      <c r="A5" s="1" t="s">
        <v>1</v>
      </c>
      <c r="B5" s="1" t="s">
        <v>2</v>
      </c>
      <c r="C5" s="1" t="s">
        <v>3</v>
      </c>
      <c r="D5" s="1" t="s">
        <v>44</v>
      </c>
      <c r="E5" s="1" t="s">
        <v>4</v>
      </c>
      <c r="F5" s="1" t="s">
        <v>5</v>
      </c>
      <c r="G5" s="1" t="s">
        <v>6</v>
      </c>
    </row>
    <row r="6" spans="1:7" s="19" customFormat="1" ht="69.599999999999994" customHeight="1" x14ac:dyDescent="0.3">
      <c r="A6" s="2">
        <v>1</v>
      </c>
      <c r="B6" s="3" t="s">
        <v>55</v>
      </c>
      <c r="C6" s="4" t="str">
        <f>'L2 - Erbil W&amp;J'!C6</f>
        <v>120gm,  Set of 6</v>
      </c>
      <c r="D6" s="5">
        <v>1</v>
      </c>
      <c r="E6" s="5">
        <v>356</v>
      </c>
      <c r="F6" s="5"/>
      <c r="G6" s="5">
        <f>E6*F6</f>
        <v>0</v>
      </c>
    </row>
    <row r="7" spans="1:7" s="19" customFormat="1" ht="69.599999999999994" customHeight="1" x14ac:dyDescent="0.3">
      <c r="A7" s="2">
        <v>2</v>
      </c>
      <c r="B7" s="3" t="s">
        <v>45</v>
      </c>
      <c r="C7" s="4" t="s">
        <v>40</v>
      </c>
      <c r="D7" s="5">
        <v>1</v>
      </c>
      <c r="E7" s="5">
        <v>356</v>
      </c>
      <c r="F7" s="5"/>
      <c r="G7" s="5">
        <f t="shared" ref="G7:G9" si="0">E7*F7</f>
        <v>0</v>
      </c>
    </row>
    <row r="8" spans="1:7" s="19" customFormat="1" ht="69.599999999999994" customHeight="1" x14ac:dyDescent="0.3">
      <c r="A8" s="2">
        <v>3</v>
      </c>
      <c r="B8" s="3" t="s">
        <v>41</v>
      </c>
      <c r="C8" s="4" t="s">
        <v>42</v>
      </c>
      <c r="D8" s="5">
        <v>1</v>
      </c>
      <c r="E8" s="5">
        <f>E9/2</f>
        <v>178</v>
      </c>
      <c r="F8" s="5"/>
      <c r="G8" s="5">
        <f>E8*F8</f>
        <v>0</v>
      </c>
    </row>
    <row r="9" spans="1:7" s="19" customFormat="1" ht="69.599999999999994" customHeight="1" x14ac:dyDescent="0.3">
      <c r="A9" s="2">
        <v>4</v>
      </c>
      <c r="B9" s="4" t="s">
        <v>58</v>
      </c>
      <c r="C9" s="4" t="s">
        <v>60</v>
      </c>
      <c r="D9" s="5">
        <v>1</v>
      </c>
      <c r="E9" s="5">
        <v>356</v>
      </c>
      <c r="F9" s="5"/>
      <c r="G9" s="5">
        <f t="shared" si="0"/>
        <v>0</v>
      </c>
    </row>
    <row r="10" spans="1:7" x14ac:dyDescent="0.3">
      <c r="B10" s="6" t="s">
        <v>7</v>
      </c>
      <c r="C10" s="7">
        <f>E9</f>
        <v>356</v>
      </c>
      <c r="D10" s="8"/>
      <c r="E10" s="9"/>
      <c r="F10" s="20" t="s">
        <v>8</v>
      </c>
      <c r="G10" s="5">
        <f>SUM(G6:G9)</f>
        <v>0</v>
      </c>
    </row>
    <row r="11" spans="1:7" x14ac:dyDescent="0.3">
      <c r="G11" s="11"/>
    </row>
    <row r="12" spans="1:7" x14ac:dyDescent="0.3">
      <c r="G12" s="11"/>
    </row>
    <row r="13" spans="1:7" x14ac:dyDescent="0.3">
      <c r="G13" s="11"/>
    </row>
  </sheetData>
  <mergeCells count="1">
    <mergeCell ref="A4:G4"/>
  </mergeCells>
  <pageMargins left="0.7" right="0.7" top="0.75" bottom="0.75" header="0.3" footer="0.3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BA30E-86D6-4EF2-8E1A-A139BD33A2D8}">
  <sheetPr>
    <pageSetUpPr fitToPage="1"/>
  </sheetPr>
  <dimension ref="A2:G15"/>
  <sheetViews>
    <sheetView showGridLines="0" topLeftCell="A4" workbookViewId="0">
      <selection activeCell="C9" sqref="C9"/>
    </sheetView>
  </sheetViews>
  <sheetFormatPr defaultColWidth="11.19921875" defaultRowHeight="15.6" x14ac:dyDescent="0.3"/>
  <cols>
    <col min="1" max="1" width="3.5" bestFit="1" customWidth="1"/>
    <col min="2" max="2" width="44.296875" customWidth="1"/>
    <col min="3" max="3" width="29.19921875" customWidth="1"/>
    <col min="4" max="4" width="13.796875" customWidth="1"/>
    <col min="5" max="5" width="13.296875" customWidth="1"/>
    <col min="6" max="6" width="14.5" bestFit="1" customWidth="1"/>
    <col min="7" max="7" width="14.296875" customWidth="1"/>
  </cols>
  <sheetData>
    <row r="2" spans="1:7" s="19" customFormat="1" ht="48.6" customHeight="1" x14ac:dyDescent="0.3">
      <c r="A2" s="15"/>
      <c r="B2" s="16" t="s">
        <v>32</v>
      </c>
      <c r="C2" s="17" t="s">
        <v>23</v>
      </c>
      <c r="D2" s="17"/>
      <c r="E2" s="17"/>
      <c r="F2" s="17"/>
      <c r="G2" s="18"/>
    </row>
    <row r="4" spans="1:7" s="19" customFormat="1" ht="37.200000000000003" customHeight="1" x14ac:dyDescent="0.3">
      <c r="A4" s="39" t="s">
        <v>43</v>
      </c>
      <c r="B4" s="39"/>
      <c r="C4" s="39"/>
      <c r="D4" s="39"/>
      <c r="E4" s="39"/>
      <c r="F4" s="39"/>
      <c r="G4" s="39"/>
    </row>
    <row r="5" spans="1:7" x14ac:dyDescent="0.3">
      <c r="A5" s="1" t="s">
        <v>1</v>
      </c>
      <c r="B5" s="1" t="s">
        <v>2</v>
      </c>
      <c r="C5" s="1" t="s">
        <v>3</v>
      </c>
      <c r="D5" s="1" t="s">
        <v>44</v>
      </c>
      <c r="E5" s="1" t="s">
        <v>4</v>
      </c>
      <c r="F5" s="1" t="s">
        <v>5</v>
      </c>
      <c r="G5" s="1" t="s">
        <v>6</v>
      </c>
    </row>
    <row r="6" spans="1:7" s="19" customFormat="1" ht="69.599999999999994" customHeight="1" x14ac:dyDescent="0.3">
      <c r="A6" s="2">
        <v>1</v>
      </c>
      <c r="B6" s="3" t="s">
        <v>55</v>
      </c>
      <c r="C6" s="4" t="str">
        <f>'L2 - Erbil W&amp;J'!C6</f>
        <v>120gm,  Set of 6</v>
      </c>
      <c r="D6" s="5">
        <v>1</v>
      </c>
      <c r="E6" s="5">
        <v>746</v>
      </c>
      <c r="F6" s="5"/>
      <c r="G6" s="5">
        <f>E6*F6</f>
        <v>0</v>
      </c>
    </row>
    <row r="7" spans="1:7" s="19" customFormat="1" ht="69.599999999999994" customHeight="1" x14ac:dyDescent="0.3">
      <c r="A7" s="2">
        <v>2</v>
      </c>
      <c r="B7" s="4" t="s">
        <v>45</v>
      </c>
      <c r="C7" s="4" t="s">
        <v>40</v>
      </c>
      <c r="D7" s="5">
        <v>1</v>
      </c>
      <c r="E7" s="5">
        <v>746</v>
      </c>
      <c r="F7" s="5"/>
      <c r="G7" s="5">
        <f t="shared" ref="G7:G9" si="0">E7*F7</f>
        <v>0</v>
      </c>
    </row>
    <row r="8" spans="1:7" s="19" customFormat="1" ht="69.599999999999994" customHeight="1" x14ac:dyDescent="0.3">
      <c r="A8" s="2">
        <v>3</v>
      </c>
      <c r="B8" s="3" t="s">
        <v>41</v>
      </c>
      <c r="C8" s="4" t="s">
        <v>42</v>
      </c>
      <c r="D8" s="5">
        <v>1</v>
      </c>
      <c r="E8" s="5">
        <f>E9/2</f>
        <v>373</v>
      </c>
      <c r="F8" s="5"/>
      <c r="G8" s="5">
        <f>E8*F8</f>
        <v>0</v>
      </c>
    </row>
    <row r="9" spans="1:7" s="19" customFormat="1" ht="69.599999999999994" customHeight="1" x14ac:dyDescent="0.3">
      <c r="A9" s="2">
        <v>4</v>
      </c>
      <c r="B9" s="4" t="s">
        <v>58</v>
      </c>
      <c r="C9" s="4" t="s">
        <v>60</v>
      </c>
      <c r="D9" s="5">
        <v>1</v>
      </c>
      <c r="E9" s="5">
        <v>746</v>
      </c>
      <c r="F9" s="5"/>
      <c r="G9" s="5">
        <f t="shared" si="0"/>
        <v>0</v>
      </c>
    </row>
    <row r="10" spans="1:7" x14ac:dyDescent="0.3">
      <c r="B10" s="6" t="s">
        <v>7</v>
      </c>
      <c r="C10" s="7">
        <f>E9</f>
        <v>746</v>
      </c>
      <c r="D10" s="8"/>
      <c r="E10" s="9"/>
      <c r="F10" s="20" t="s">
        <v>8</v>
      </c>
      <c r="G10" s="5">
        <f>SUM(G6:G9)</f>
        <v>0</v>
      </c>
    </row>
    <row r="11" spans="1:7" x14ac:dyDescent="0.3">
      <c r="G11" s="11"/>
    </row>
    <row r="12" spans="1:7" x14ac:dyDescent="0.3">
      <c r="G12" s="11"/>
    </row>
    <row r="13" spans="1:7" x14ac:dyDescent="0.3">
      <c r="G13" s="11"/>
    </row>
    <row r="14" spans="1:7" x14ac:dyDescent="0.3">
      <c r="G14" s="11"/>
    </row>
    <row r="15" spans="1:7" x14ac:dyDescent="0.3">
      <c r="G15" s="11"/>
    </row>
  </sheetData>
  <mergeCells count="1">
    <mergeCell ref="A4:G4"/>
  </mergeCells>
  <pageMargins left="0.7" right="0.7" top="0.75" bottom="0.75" header="0.3" footer="0.3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FB459-E6B9-4BF3-8194-2E354B637F25}">
  <sheetPr>
    <pageSetUpPr fitToPage="1"/>
  </sheetPr>
  <dimension ref="A2:G16"/>
  <sheetViews>
    <sheetView showGridLines="0" topLeftCell="A4" workbookViewId="0">
      <selection activeCell="C9" sqref="C9"/>
    </sheetView>
  </sheetViews>
  <sheetFormatPr defaultColWidth="11.19921875" defaultRowHeight="15.6" x14ac:dyDescent="0.3"/>
  <cols>
    <col min="1" max="1" width="3.5" bestFit="1" customWidth="1"/>
    <col min="2" max="2" width="46.296875" customWidth="1"/>
    <col min="3" max="3" width="29.19921875" customWidth="1"/>
    <col min="4" max="4" width="13.796875" customWidth="1"/>
    <col min="5" max="5" width="13.296875" customWidth="1"/>
    <col min="6" max="6" width="14.5" bestFit="1" customWidth="1"/>
    <col min="7" max="7" width="14.296875" customWidth="1"/>
  </cols>
  <sheetData>
    <row r="2" spans="1:7" s="19" customFormat="1" ht="39" customHeight="1" x14ac:dyDescent="0.3">
      <c r="A2" s="15"/>
      <c r="B2" s="16" t="s">
        <v>33</v>
      </c>
      <c r="C2" s="17" t="s">
        <v>24</v>
      </c>
      <c r="D2" s="17"/>
      <c r="E2" s="17"/>
      <c r="F2" s="17"/>
      <c r="G2" s="18"/>
    </row>
    <row r="4" spans="1:7" s="19" customFormat="1" ht="37.200000000000003" customHeight="1" x14ac:dyDescent="0.3">
      <c r="A4" s="39" t="s">
        <v>43</v>
      </c>
      <c r="B4" s="39"/>
      <c r="C4" s="39"/>
      <c r="D4" s="39"/>
      <c r="E4" s="39"/>
      <c r="F4" s="39"/>
      <c r="G4" s="39"/>
    </row>
    <row r="5" spans="1:7" x14ac:dyDescent="0.3">
      <c r="A5" s="1" t="s">
        <v>1</v>
      </c>
      <c r="B5" s="1" t="s">
        <v>2</v>
      </c>
      <c r="C5" s="1" t="s">
        <v>3</v>
      </c>
      <c r="D5" s="1" t="s">
        <v>44</v>
      </c>
      <c r="E5" s="1" t="s">
        <v>4</v>
      </c>
      <c r="F5" s="1" t="s">
        <v>5</v>
      </c>
      <c r="G5" s="1" t="s">
        <v>6</v>
      </c>
    </row>
    <row r="6" spans="1:7" s="19" customFormat="1" ht="69.599999999999994" customHeight="1" x14ac:dyDescent="0.3">
      <c r="A6" s="2">
        <v>1</v>
      </c>
      <c r="B6" s="3" t="s">
        <v>55</v>
      </c>
      <c r="C6" s="4" t="str">
        <f>'L2 - Erbil W&amp;J'!C6</f>
        <v>120gm,  Set of 6</v>
      </c>
      <c r="D6" s="5">
        <v>1</v>
      </c>
      <c r="E6" s="5">
        <v>1370</v>
      </c>
      <c r="F6" s="5"/>
      <c r="G6" s="5">
        <f>E6*F6</f>
        <v>0</v>
      </c>
    </row>
    <row r="7" spans="1:7" s="19" customFormat="1" ht="69.599999999999994" customHeight="1" x14ac:dyDescent="0.3">
      <c r="A7" s="2">
        <v>2</v>
      </c>
      <c r="B7" s="3" t="s">
        <v>45</v>
      </c>
      <c r="C7" s="4" t="s">
        <v>40</v>
      </c>
      <c r="D7" s="5">
        <v>1</v>
      </c>
      <c r="E7" s="5">
        <v>1370</v>
      </c>
      <c r="F7" s="5"/>
      <c r="G7" s="5">
        <f t="shared" ref="G7:G9" si="0">E7*F7</f>
        <v>0</v>
      </c>
    </row>
    <row r="8" spans="1:7" s="19" customFormat="1" ht="69.599999999999994" customHeight="1" x14ac:dyDescent="0.3">
      <c r="A8" s="2">
        <v>3</v>
      </c>
      <c r="B8" s="3" t="s">
        <v>41</v>
      </c>
      <c r="C8" s="4" t="s">
        <v>42</v>
      </c>
      <c r="D8" s="5">
        <v>1</v>
      </c>
      <c r="E8" s="5">
        <f>E9/2</f>
        <v>685</v>
      </c>
      <c r="F8" s="5"/>
      <c r="G8" s="5">
        <f>E8*F8</f>
        <v>0</v>
      </c>
    </row>
    <row r="9" spans="1:7" s="19" customFormat="1" ht="69.599999999999994" customHeight="1" x14ac:dyDescent="0.3">
      <c r="A9" s="2">
        <v>4</v>
      </c>
      <c r="B9" s="4" t="s">
        <v>58</v>
      </c>
      <c r="C9" s="4" t="s">
        <v>60</v>
      </c>
      <c r="D9" s="5">
        <v>1</v>
      </c>
      <c r="E9" s="5">
        <v>1370</v>
      </c>
      <c r="F9" s="5"/>
      <c r="G9" s="5">
        <f t="shared" si="0"/>
        <v>0</v>
      </c>
    </row>
    <row r="10" spans="1:7" x14ac:dyDescent="0.3">
      <c r="B10" s="6" t="s">
        <v>7</v>
      </c>
      <c r="C10" s="7">
        <f>E9</f>
        <v>1370</v>
      </c>
      <c r="D10" s="8"/>
      <c r="E10" s="9"/>
      <c r="F10" s="20" t="s">
        <v>8</v>
      </c>
      <c r="G10" s="5">
        <f>SUM(G6:G9)</f>
        <v>0</v>
      </c>
    </row>
    <row r="11" spans="1:7" x14ac:dyDescent="0.3">
      <c r="G11" s="11"/>
    </row>
    <row r="12" spans="1:7" x14ac:dyDescent="0.3">
      <c r="G12" s="11"/>
    </row>
    <row r="13" spans="1:7" x14ac:dyDescent="0.3">
      <c r="G13" s="11"/>
    </row>
    <row r="14" spans="1:7" x14ac:dyDescent="0.3">
      <c r="G14" s="11"/>
    </row>
    <row r="15" spans="1:7" x14ac:dyDescent="0.3">
      <c r="G15" s="11"/>
    </row>
    <row r="16" spans="1:7" x14ac:dyDescent="0.3">
      <c r="G16" s="11"/>
    </row>
  </sheetData>
  <mergeCells count="1">
    <mergeCell ref="A4:G4"/>
  </mergeCells>
  <pageMargins left="0.7" right="0.7" top="0.75" bottom="0.75" header="0.3" footer="0.3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E3323-CAA6-4BE6-A04F-0E54253AA478}">
  <sheetPr>
    <pageSetUpPr fitToPage="1"/>
  </sheetPr>
  <dimension ref="A2:G10"/>
  <sheetViews>
    <sheetView showGridLines="0" topLeftCell="A4" workbookViewId="0">
      <selection activeCell="C9" sqref="C9"/>
    </sheetView>
  </sheetViews>
  <sheetFormatPr defaultColWidth="11.19921875" defaultRowHeight="15.6" x14ac:dyDescent="0.3"/>
  <cols>
    <col min="1" max="1" width="3.5" bestFit="1" customWidth="1"/>
    <col min="2" max="2" width="46.296875" customWidth="1"/>
    <col min="3" max="3" width="29.19921875" customWidth="1"/>
    <col min="4" max="4" width="13.796875" customWidth="1"/>
    <col min="5" max="5" width="13.296875" customWidth="1"/>
    <col min="6" max="6" width="14.5" bestFit="1" customWidth="1"/>
    <col min="7" max="7" width="14.296875" customWidth="1"/>
  </cols>
  <sheetData>
    <row r="2" spans="1:7" s="19" customFormat="1" ht="39" customHeight="1" x14ac:dyDescent="0.3">
      <c r="A2" s="15"/>
      <c r="B2" s="16" t="s">
        <v>34</v>
      </c>
      <c r="C2" s="17" t="s">
        <v>25</v>
      </c>
      <c r="D2" s="17"/>
      <c r="E2" s="17"/>
      <c r="F2" s="17"/>
      <c r="G2" s="18"/>
    </row>
    <row r="4" spans="1:7" s="19" customFormat="1" ht="37.200000000000003" customHeight="1" x14ac:dyDescent="0.3">
      <c r="A4" s="39" t="s">
        <v>43</v>
      </c>
      <c r="B4" s="39"/>
      <c r="C4" s="39"/>
      <c r="D4" s="39"/>
      <c r="E4" s="39"/>
      <c r="F4" s="39"/>
      <c r="G4" s="39"/>
    </row>
    <row r="5" spans="1:7" x14ac:dyDescent="0.3">
      <c r="A5" s="1" t="s">
        <v>1</v>
      </c>
      <c r="B5" s="1" t="s">
        <v>2</v>
      </c>
      <c r="C5" s="1" t="s">
        <v>3</v>
      </c>
      <c r="D5" s="1" t="s">
        <v>44</v>
      </c>
      <c r="E5" s="1" t="s">
        <v>4</v>
      </c>
      <c r="F5" s="1" t="s">
        <v>5</v>
      </c>
      <c r="G5" s="1" t="s">
        <v>6</v>
      </c>
    </row>
    <row r="6" spans="1:7" s="19" customFormat="1" ht="69.599999999999994" customHeight="1" x14ac:dyDescent="0.3">
      <c r="A6" s="2">
        <v>1</v>
      </c>
      <c r="B6" s="3" t="s">
        <v>55</v>
      </c>
      <c r="C6" s="4" t="str">
        <f>'L2 - Erbil W&amp;J'!C6</f>
        <v>120gm,  Set of 6</v>
      </c>
      <c r="D6" s="5">
        <v>1</v>
      </c>
      <c r="E6" s="5">
        <v>434</v>
      </c>
      <c r="F6" s="5"/>
      <c r="G6" s="5">
        <f>E6*F6</f>
        <v>0</v>
      </c>
    </row>
    <row r="7" spans="1:7" s="19" customFormat="1" ht="69.599999999999994" customHeight="1" x14ac:dyDescent="0.3">
      <c r="A7" s="2">
        <v>2</v>
      </c>
      <c r="B7" s="4" t="s">
        <v>45</v>
      </c>
      <c r="C7" s="4" t="s">
        <v>40</v>
      </c>
      <c r="D7" s="5">
        <v>1</v>
      </c>
      <c r="E7" s="5">
        <v>434</v>
      </c>
      <c r="F7" s="5"/>
      <c r="G7" s="5">
        <f t="shared" ref="G7:G9" si="0">E7*F7</f>
        <v>0</v>
      </c>
    </row>
    <row r="8" spans="1:7" s="19" customFormat="1" ht="69.599999999999994" customHeight="1" x14ac:dyDescent="0.3">
      <c r="A8" s="2">
        <v>3</v>
      </c>
      <c r="B8" s="3" t="s">
        <v>41</v>
      </c>
      <c r="C8" s="4" t="s">
        <v>42</v>
      </c>
      <c r="D8" s="5">
        <v>1</v>
      </c>
      <c r="E8" s="5">
        <f>E9/2</f>
        <v>217</v>
      </c>
      <c r="F8" s="5"/>
      <c r="G8" s="5">
        <f t="shared" si="0"/>
        <v>0</v>
      </c>
    </row>
    <row r="9" spans="1:7" s="19" customFormat="1" ht="69.599999999999994" customHeight="1" x14ac:dyDescent="0.3">
      <c r="A9" s="2">
        <v>4</v>
      </c>
      <c r="B9" s="4" t="s">
        <v>58</v>
      </c>
      <c r="C9" s="4" t="s">
        <v>60</v>
      </c>
      <c r="D9" s="5">
        <v>1</v>
      </c>
      <c r="E9" s="5">
        <v>434</v>
      </c>
      <c r="F9" s="5"/>
      <c r="G9" s="5">
        <f t="shared" si="0"/>
        <v>0</v>
      </c>
    </row>
    <row r="10" spans="1:7" x14ac:dyDescent="0.3">
      <c r="B10" s="6" t="s">
        <v>7</v>
      </c>
      <c r="C10" s="7">
        <f>E9</f>
        <v>434</v>
      </c>
      <c r="D10" s="8"/>
      <c r="E10" s="9"/>
      <c r="F10" s="20" t="s">
        <v>8</v>
      </c>
      <c r="G10" s="5">
        <f>SUM(G6:G9)</f>
        <v>0</v>
      </c>
    </row>
  </sheetData>
  <mergeCells count="1">
    <mergeCell ref="A4:G4"/>
  </mergeCells>
  <pageMargins left="0.7" right="0.7" top="0.75" bottom="0.75" header="0.3" footer="0.3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9A8F-4257-45AE-AF5F-29AB694637B4}">
  <sheetPr>
    <pageSetUpPr fitToPage="1"/>
  </sheetPr>
  <dimension ref="A2:G10"/>
  <sheetViews>
    <sheetView showGridLines="0" topLeftCell="A4" workbookViewId="0">
      <selection activeCell="C9" sqref="C9"/>
    </sheetView>
  </sheetViews>
  <sheetFormatPr defaultColWidth="11.19921875" defaultRowHeight="15.6" x14ac:dyDescent="0.3"/>
  <cols>
    <col min="1" max="1" width="3.5" bestFit="1" customWidth="1"/>
    <col min="2" max="2" width="45.5" customWidth="1"/>
    <col min="3" max="3" width="29.19921875" customWidth="1"/>
    <col min="4" max="4" width="13.796875" customWidth="1"/>
    <col min="5" max="5" width="13.296875" customWidth="1"/>
    <col min="6" max="6" width="14.5" bestFit="1" customWidth="1"/>
    <col min="7" max="7" width="14.296875" customWidth="1"/>
  </cols>
  <sheetData>
    <row r="2" spans="1:7" s="19" customFormat="1" ht="42" customHeight="1" x14ac:dyDescent="0.3">
      <c r="A2" s="15"/>
      <c r="B2" s="16" t="s">
        <v>50</v>
      </c>
      <c r="C2" s="17" t="s">
        <v>26</v>
      </c>
      <c r="D2" s="17"/>
      <c r="E2" s="17"/>
      <c r="F2" s="17"/>
      <c r="G2" s="18"/>
    </row>
    <row r="4" spans="1:7" s="19" customFormat="1" ht="37.200000000000003" customHeight="1" x14ac:dyDescent="0.3">
      <c r="A4" s="39" t="s">
        <v>43</v>
      </c>
      <c r="B4" s="39"/>
      <c r="C4" s="39"/>
      <c r="D4" s="39"/>
      <c r="E4" s="39"/>
      <c r="F4" s="39"/>
      <c r="G4" s="39"/>
    </row>
    <row r="5" spans="1:7" x14ac:dyDescent="0.3">
      <c r="A5" s="1" t="s">
        <v>1</v>
      </c>
      <c r="B5" s="1" t="s">
        <v>2</v>
      </c>
      <c r="C5" s="1" t="s">
        <v>3</v>
      </c>
      <c r="D5" s="1" t="s">
        <v>44</v>
      </c>
      <c r="E5" s="1" t="s">
        <v>4</v>
      </c>
      <c r="F5" s="1" t="s">
        <v>5</v>
      </c>
      <c r="G5" s="1" t="s">
        <v>6</v>
      </c>
    </row>
    <row r="6" spans="1:7" s="19" customFormat="1" ht="69.599999999999994" customHeight="1" x14ac:dyDescent="0.3">
      <c r="A6" s="2">
        <v>1</v>
      </c>
      <c r="B6" s="3" t="s">
        <v>55</v>
      </c>
      <c r="C6" s="4" t="str">
        <f>'L2 - Erbil W&amp;J'!C6</f>
        <v>120gm,  Set of 6</v>
      </c>
      <c r="D6" s="5">
        <v>1</v>
      </c>
      <c r="E6" s="5">
        <v>766</v>
      </c>
      <c r="F6" s="5"/>
      <c r="G6" s="5">
        <f>E6*F6</f>
        <v>0</v>
      </c>
    </row>
    <row r="7" spans="1:7" s="19" customFormat="1" ht="69.599999999999994" customHeight="1" x14ac:dyDescent="0.3">
      <c r="A7" s="2">
        <v>2</v>
      </c>
      <c r="B7" s="4" t="s">
        <v>45</v>
      </c>
      <c r="C7" s="4" t="s">
        <v>40</v>
      </c>
      <c r="D7" s="5">
        <v>1</v>
      </c>
      <c r="E7" s="5">
        <v>766</v>
      </c>
      <c r="F7" s="5"/>
      <c r="G7" s="5">
        <f t="shared" ref="G7:G9" si="0">E7*F7</f>
        <v>0</v>
      </c>
    </row>
    <row r="8" spans="1:7" s="19" customFormat="1" ht="69.599999999999994" customHeight="1" x14ac:dyDescent="0.3">
      <c r="A8" s="2">
        <v>3</v>
      </c>
      <c r="B8" s="3" t="s">
        <v>41</v>
      </c>
      <c r="C8" s="4" t="s">
        <v>42</v>
      </c>
      <c r="D8" s="5">
        <v>1</v>
      </c>
      <c r="E8" s="5">
        <f>E9/2</f>
        <v>383</v>
      </c>
      <c r="F8" s="5"/>
      <c r="G8" s="5">
        <f t="shared" si="0"/>
        <v>0</v>
      </c>
    </row>
    <row r="9" spans="1:7" s="19" customFormat="1" ht="69.599999999999994" customHeight="1" x14ac:dyDescent="0.3">
      <c r="A9" s="2">
        <v>4</v>
      </c>
      <c r="B9" s="4" t="s">
        <v>58</v>
      </c>
      <c r="C9" s="4" t="s">
        <v>60</v>
      </c>
      <c r="D9" s="5">
        <v>1</v>
      </c>
      <c r="E9" s="5">
        <v>766</v>
      </c>
      <c r="F9" s="5"/>
      <c r="G9" s="5">
        <f t="shared" si="0"/>
        <v>0</v>
      </c>
    </row>
    <row r="10" spans="1:7" x14ac:dyDescent="0.3">
      <c r="B10" s="6" t="s">
        <v>7</v>
      </c>
      <c r="C10" s="7">
        <f>E9</f>
        <v>766</v>
      </c>
      <c r="D10" s="8"/>
      <c r="E10" s="9"/>
      <c r="F10" s="20" t="s">
        <v>8</v>
      </c>
      <c r="G10" s="5">
        <f>SUM(G6:G9)</f>
        <v>0</v>
      </c>
    </row>
  </sheetData>
  <mergeCells count="1">
    <mergeCell ref="A4:G4"/>
  </mergeCells>
  <printOptions horizontalCentered="1"/>
  <pageMargins left="0.25" right="0.25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8125D-308A-4541-9D6C-04ED82D75025}">
  <sheetPr>
    <pageSetUpPr fitToPage="1"/>
  </sheetPr>
  <dimension ref="A2:G10"/>
  <sheetViews>
    <sheetView showGridLines="0" workbookViewId="0">
      <selection activeCell="C9" sqref="C9"/>
    </sheetView>
  </sheetViews>
  <sheetFormatPr defaultColWidth="11.19921875" defaultRowHeight="15.6" x14ac:dyDescent="0.3"/>
  <cols>
    <col min="1" max="1" width="3.5" bestFit="1" customWidth="1"/>
    <col min="2" max="2" width="46" customWidth="1"/>
    <col min="3" max="3" width="29.19921875" customWidth="1"/>
    <col min="4" max="4" width="13.796875" customWidth="1"/>
    <col min="5" max="5" width="13.296875" customWidth="1"/>
    <col min="6" max="6" width="14.5" bestFit="1" customWidth="1"/>
    <col min="7" max="7" width="14.296875" customWidth="1"/>
  </cols>
  <sheetData>
    <row r="2" spans="1:7" s="19" customFormat="1" ht="42" customHeight="1" x14ac:dyDescent="0.3">
      <c r="A2" s="15"/>
      <c r="B2" s="16" t="s">
        <v>51</v>
      </c>
      <c r="C2" s="17" t="s">
        <v>27</v>
      </c>
      <c r="D2" s="17"/>
      <c r="E2" s="17"/>
      <c r="F2" s="17"/>
      <c r="G2" s="18"/>
    </row>
    <row r="4" spans="1:7" s="19" customFormat="1" ht="37.200000000000003" customHeight="1" x14ac:dyDescent="0.3">
      <c r="A4" s="39" t="s">
        <v>43</v>
      </c>
      <c r="B4" s="39"/>
      <c r="C4" s="39"/>
      <c r="D4" s="39"/>
      <c r="E4" s="39"/>
      <c r="F4" s="39"/>
      <c r="G4" s="39"/>
    </row>
    <row r="5" spans="1:7" x14ac:dyDescent="0.3">
      <c r="A5" s="1" t="s">
        <v>1</v>
      </c>
      <c r="B5" s="1" t="s">
        <v>2</v>
      </c>
      <c r="C5" s="1" t="s">
        <v>3</v>
      </c>
      <c r="D5" s="1" t="s">
        <v>44</v>
      </c>
      <c r="E5" s="1" t="s">
        <v>4</v>
      </c>
      <c r="F5" s="1" t="s">
        <v>5</v>
      </c>
      <c r="G5" s="1" t="s">
        <v>6</v>
      </c>
    </row>
    <row r="6" spans="1:7" s="19" customFormat="1" ht="69.599999999999994" customHeight="1" x14ac:dyDescent="0.3">
      <c r="A6" s="2">
        <v>1</v>
      </c>
      <c r="B6" s="3" t="s">
        <v>55</v>
      </c>
      <c r="C6" s="4" t="str">
        <f>'L2 - Erbil W&amp;J'!C6</f>
        <v>120gm,  Set of 6</v>
      </c>
      <c r="D6" s="5">
        <v>1</v>
      </c>
      <c r="E6" s="5">
        <v>5070</v>
      </c>
      <c r="F6" s="5"/>
      <c r="G6" s="5">
        <f>E6*F6</f>
        <v>0</v>
      </c>
    </row>
    <row r="7" spans="1:7" s="19" customFormat="1" ht="69.599999999999994" customHeight="1" x14ac:dyDescent="0.3">
      <c r="A7" s="2">
        <v>2</v>
      </c>
      <c r="B7" s="4" t="s">
        <v>45</v>
      </c>
      <c r="C7" s="4" t="s">
        <v>40</v>
      </c>
      <c r="D7" s="5">
        <v>1</v>
      </c>
      <c r="E7" s="5">
        <v>5070</v>
      </c>
      <c r="F7" s="5"/>
      <c r="G7" s="5">
        <f t="shared" ref="G7:G9" si="0">E7*F7</f>
        <v>0</v>
      </c>
    </row>
    <row r="8" spans="1:7" s="19" customFormat="1" ht="69.599999999999994" customHeight="1" x14ac:dyDescent="0.3">
      <c r="A8" s="2">
        <v>3</v>
      </c>
      <c r="B8" s="3" t="s">
        <v>41</v>
      </c>
      <c r="C8" s="4" t="s">
        <v>42</v>
      </c>
      <c r="D8" s="5">
        <v>1</v>
      </c>
      <c r="E8" s="5">
        <f>E9/2</f>
        <v>2535</v>
      </c>
      <c r="F8" s="5"/>
      <c r="G8" s="5">
        <f t="shared" si="0"/>
        <v>0</v>
      </c>
    </row>
    <row r="9" spans="1:7" s="19" customFormat="1" ht="69.599999999999994" customHeight="1" x14ac:dyDescent="0.3">
      <c r="A9" s="2">
        <v>4</v>
      </c>
      <c r="B9" s="4" t="s">
        <v>58</v>
      </c>
      <c r="C9" s="4" t="s">
        <v>60</v>
      </c>
      <c r="D9" s="5">
        <v>1</v>
      </c>
      <c r="E9" s="5">
        <v>5070</v>
      </c>
      <c r="F9" s="5"/>
      <c r="G9" s="5">
        <f t="shared" si="0"/>
        <v>0</v>
      </c>
    </row>
    <row r="10" spans="1:7" x14ac:dyDescent="0.3">
      <c r="B10" s="6" t="s">
        <v>7</v>
      </c>
      <c r="C10" s="7">
        <f>E9</f>
        <v>5070</v>
      </c>
      <c r="D10" s="8"/>
      <c r="E10" s="9"/>
      <c r="F10" s="20" t="s">
        <v>8</v>
      </c>
      <c r="G10" s="35">
        <f>SUM(G6:G9)</f>
        <v>0</v>
      </c>
    </row>
  </sheetData>
  <mergeCells count="1">
    <mergeCell ref="A4:G4"/>
  </mergeCells>
  <pageMargins left="0.7" right="0.7" top="0.75" bottom="0.75" header="0.3" footer="0.3"/>
  <pageSetup paperSize="9" scale="8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B07B6-B3F2-4470-911E-BC5BA9F92B2B}">
  <sheetPr>
    <pageSetUpPr fitToPage="1"/>
  </sheetPr>
  <dimension ref="A2:G10"/>
  <sheetViews>
    <sheetView showGridLines="0" zoomScale="95" zoomScaleNormal="95" workbookViewId="0">
      <selection activeCell="C9" sqref="C9"/>
    </sheetView>
  </sheetViews>
  <sheetFormatPr defaultColWidth="11.19921875" defaultRowHeight="15.6" x14ac:dyDescent="0.3"/>
  <cols>
    <col min="1" max="1" width="3.5" bestFit="1" customWidth="1"/>
    <col min="2" max="2" width="44.296875" customWidth="1"/>
    <col min="3" max="3" width="29.19921875" customWidth="1"/>
    <col min="4" max="4" width="13.796875" customWidth="1"/>
    <col min="5" max="5" width="13.296875" customWidth="1"/>
    <col min="6" max="6" width="14.5" bestFit="1" customWidth="1"/>
    <col min="7" max="7" width="14.296875" customWidth="1"/>
  </cols>
  <sheetData>
    <row r="2" spans="1:7" s="19" customFormat="1" ht="42" customHeight="1" x14ac:dyDescent="0.3">
      <c r="A2" s="15"/>
      <c r="B2" s="16" t="s">
        <v>35</v>
      </c>
      <c r="C2" s="17" t="s">
        <v>28</v>
      </c>
      <c r="D2" s="17"/>
      <c r="E2" s="17"/>
      <c r="F2" s="17"/>
      <c r="G2" s="18"/>
    </row>
    <row r="4" spans="1:7" s="19" customFormat="1" ht="37.200000000000003" customHeight="1" x14ac:dyDescent="0.3">
      <c r="A4" s="39" t="s">
        <v>43</v>
      </c>
      <c r="B4" s="39"/>
      <c r="C4" s="39"/>
      <c r="D4" s="39"/>
      <c r="E4" s="39"/>
      <c r="F4" s="39"/>
      <c r="G4" s="39"/>
    </row>
    <row r="5" spans="1:7" x14ac:dyDescent="0.3">
      <c r="A5" s="1" t="s">
        <v>1</v>
      </c>
      <c r="B5" s="1" t="s">
        <v>2</v>
      </c>
      <c r="C5" s="1" t="s">
        <v>3</v>
      </c>
      <c r="D5" s="1" t="s">
        <v>44</v>
      </c>
      <c r="E5" s="1" t="s">
        <v>4</v>
      </c>
      <c r="F5" s="1" t="s">
        <v>5</v>
      </c>
      <c r="G5" s="1" t="s">
        <v>6</v>
      </c>
    </row>
    <row r="6" spans="1:7" s="19" customFormat="1" ht="69.599999999999994" customHeight="1" x14ac:dyDescent="0.3">
      <c r="A6" s="2">
        <v>1</v>
      </c>
      <c r="B6" s="3" t="s">
        <v>55</v>
      </c>
      <c r="C6" s="4" t="str">
        <f>'L2 - Erbil W&amp;J'!C6</f>
        <v>120gm,  Set of 6</v>
      </c>
      <c r="D6" s="5">
        <v>1</v>
      </c>
      <c r="E6" s="5">
        <v>8217</v>
      </c>
      <c r="F6" s="5"/>
      <c r="G6" s="5">
        <f>E6*F6</f>
        <v>0</v>
      </c>
    </row>
    <row r="7" spans="1:7" s="19" customFormat="1" ht="69.599999999999994" customHeight="1" x14ac:dyDescent="0.3">
      <c r="A7" s="2">
        <v>2</v>
      </c>
      <c r="B7" s="4" t="s">
        <v>45</v>
      </c>
      <c r="C7" s="4" t="s">
        <v>40</v>
      </c>
      <c r="D7" s="5">
        <v>1</v>
      </c>
      <c r="E7" s="5">
        <v>8217</v>
      </c>
      <c r="F7" s="5"/>
      <c r="G7" s="5">
        <f t="shared" ref="G7:G9" si="0">E7*F7</f>
        <v>0</v>
      </c>
    </row>
    <row r="8" spans="1:7" s="19" customFormat="1" ht="69.599999999999994" customHeight="1" x14ac:dyDescent="0.3">
      <c r="A8" s="2">
        <v>3</v>
      </c>
      <c r="B8" s="3" t="s">
        <v>41</v>
      </c>
      <c r="C8" s="4" t="s">
        <v>42</v>
      </c>
      <c r="D8" s="5">
        <v>1</v>
      </c>
      <c r="E8" s="5">
        <f>E9/2+0.5</f>
        <v>4109</v>
      </c>
      <c r="F8" s="5"/>
      <c r="G8" s="5">
        <f t="shared" si="0"/>
        <v>0</v>
      </c>
    </row>
    <row r="9" spans="1:7" s="19" customFormat="1" ht="69.599999999999994" customHeight="1" x14ac:dyDescent="0.3">
      <c r="A9" s="2">
        <v>4</v>
      </c>
      <c r="B9" s="4" t="s">
        <v>58</v>
      </c>
      <c r="C9" s="4" t="s">
        <v>60</v>
      </c>
      <c r="D9" s="5">
        <v>1</v>
      </c>
      <c r="E9" s="5">
        <v>8217</v>
      </c>
      <c r="F9" s="5"/>
      <c r="G9" s="5">
        <f t="shared" si="0"/>
        <v>0</v>
      </c>
    </row>
    <row r="10" spans="1:7" x14ac:dyDescent="0.3">
      <c r="B10" s="6" t="s">
        <v>7</v>
      </c>
      <c r="C10" s="7">
        <f>E9</f>
        <v>8217</v>
      </c>
      <c r="D10" s="8"/>
      <c r="E10" s="9"/>
      <c r="F10" s="20" t="s">
        <v>8</v>
      </c>
      <c r="G10" s="5">
        <f>SUM(G6:G9)</f>
        <v>0</v>
      </c>
    </row>
  </sheetData>
  <mergeCells count="1">
    <mergeCell ref="A4:G4"/>
  </mergeCells>
  <pageMargins left="0.21" right="0.25" top="0.95" bottom="0.2" header="0.3" footer="0.3"/>
  <pageSetup paperSize="9" scale="9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C871A-F028-4ED8-9DDC-5636AA85DC12}">
  <sheetPr>
    <pageSetUpPr fitToPage="1"/>
  </sheetPr>
  <dimension ref="A2:G10"/>
  <sheetViews>
    <sheetView showGridLines="0" zoomScale="109" workbookViewId="0">
      <selection activeCell="A4" sqref="A4:G4"/>
    </sheetView>
  </sheetViews>
  <sheetFormatPr defaultColWidth="11.19921875" defaultRowHeight="15.6" x14ac:dyDescent="0.3"/>
  <cols>
    <col min="1" max="1" width="3.5" bestFit="1" customWidth="1"/>
    <col min="2" max="2" width="44.296875" customWidth="1"/>
    <col min="3" max="3" width="29.5" customWidth="1"/>
    <col min="4" max="4" width="13.796875" customWidth="1"/>
    <col min="5" max="5" width="13.296875" customWidth="1"/>
    <col min="6" max="6" width="14.5" bestFit="1" customWidth="1"/>
    <col min="7" max="7" width="14.296875" customWidth="1"/>
  </cols>
  <sheetData>
    <row r="2" spans="1:7" s="19" customFormat="1" ht="34.799999999999997" customHeight="1" x14ac:dyDescent="0.3">
      <c r="A2" s="15"/>
      <c r="B2" s="16" t="s">
        <v>52</v>
      </c>
      <c r="C2" s="17" t="s">
        <v>29</v>
      </c>
      <c r="D2" s="17"/>
      <c r="E2" s="17"/>
      <c r="F2" s="17"/>
      <c r="G2" s="18"/>
    </row>
    <row r="4" spans="1:7" s="19" customFormat="1" ht="37.200000000000003" customHeight="1" x14ac:dyDescent="0.3">
      <c r="A4" s="39" t="s">
        <v>43</v>
      </c>
      <c r="B4" s="39"/>
      <c r="C4" s="39"/>
      <c r="D4" s="39"/>
      <c r="E4" s="39"/>
      <c r="F4" s="39"/>
      <c r="G4" s="39"/>
    </row>
    <row r="5" spans="1:7" x14ac:dyDescent="0.3">
      <c r="A5" s="1" t="s">
        <v>1</v>
      </c>
      <c r="B5" s="1" t="s">
        <v>2</v>
      </c>
      <c r="C5" s="1" t="s">
        <v>3</v>
      </c>
      <c r="D5" s="1" t="s">
        <v>44</v>
      </c>
      <c r="E5" s="1" t="s">
        <v>4</v>
      </c>
      <c r="F5" s="1" t="s">
        <v>5</v>
      </c>
      <c r="G5" s="1" t="s">
        <v>6</v>
      </c>
    </row>
    <row r="6" spans="1:7" s="19" customFormat="1" ht="69.599999999999994" customHeight="1" x14ac:dyDescent="0.3">
      <c r="A6" s="2">
        <v>1</v>
      </c>
      <c r="B6" s="3" t="s">
        <v>55</v>
      </c>
      <c r="C6" s="4" t="str">
        <f>'L2 - Erbil W&amp;J'!C6</f>
        <v>120gm,  Set of 6</v>
      </c>
      <c r="D6" s="5">
        <v>1</v>
      </c>
      <c r="E6" s="5">
        <v>11233</v>
      </c>
      <c r="F6" s="5"/>
      <c r="G6" s="5">
        <f>E6*F6</f>
        <v>0</v>
      </c>
    </row>
    <row r="7" spans="1:7" s="19" customFormat="1" ht="69.599999999999994" customHeight="1" x14ac:dyDescent="0.3">
      <c r="A7" s="2">
        <v>2</v>
      </c>
      <c r="B7" s="4" t="s">
        <v>45</v>
      </c>
      <c r="C7" s="4" t="s">
        <v>40</v>
      </c>
      <c r="D7" s="5">
        <v>1</v>
      </c>
      <c r="E7" s="5">
        <v>11233</v>
      </c>
      <c r="F7" s="5"/>
      <c r="G7" s="5">
        <f t="shared" ref="G7:G9" si="0">E7*F7</f>
        <v>0</v>
      </c>
    </row>
    <row r="8" spans="1:7" s="19" customFormat="1" ht="69.599999999999994" customHeight="1" x14ac:dyDescent="0.3">
      <c r="A8" s="2">
        <v>3</v>
      </c>
      <c r="B8" s="3" t="s">
        <v>41</v>
      </c>
      <c r="C8" s="4" t="s">
        <v>42</v>
      </c>
      <c r="D8" s="5">
        <v>1</v>
      </c>
      <c r="E8" s="5">
        <f>E9/2+0.5</f>
        <v>5617</v>
      </c>
      <c r="F8" s="5"/>
      <c r="G8" s="5">
        <f t="shared" si="0"/>
        <v>0</v>
      </c>
    </row>
    <row r="9" spans="1:7" s="19" customFormat="1" ht="69.599999999999994" customHeight="1" x14ac:dyDescent="0.3">
      <c r="A9" s="2">
        <v>4</v>
      </c>
      <c r="B9" s="4" t="s">
        <v>58</v>
      </c>
      <c r="C9" s="4" t="s">
        <v>60</v>
      </c>
      <c r="D9" s="5">
        <v>1</v>
      </c>
      <c r="E9" s="5">
        <v>11233</v>
      </c>
      <c r="F9" s="5"/>
      <c r="G9" s="5">
        <f t="shared" si="0"/>
        <v>0</v>
      </c>
    </row>
    <row r="10" spans="1:7" x14ac:dyDescent="0.3">
      <c r="B10" s="6" t="s">
        <v>7</v>
      </c>
      <c r="C10" s="7">
        <f>E9</f>
        <v>11233</v>
      </c>
      <c r="D10" s="8"/>
      <c r="E10" s="9"/>
      <c r="F10" s="20" t="s">
        <v>8</v>
      </c>
      <c r="G10" s="5">
        <f>SUM(G6:G9)</f>
        <v>0</v>
      </c>
    </row>
  </sheetData>
  <mergeCells count="1">
    <mergeCell ref="A4:G4"/>
  </mergeCells>
  <pageMargins left="0.7" right="0.7" top="0.75" bottom="0.75" header="0.3" footer="0.3"/>
  <pageSetup paperSize="9" scale="9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4758-42C9-40BE-9FB0-C8040162D7F5}">
  <sheetPr>
    <pageSetUpPr fitToPage="1"/>
  </sheetPr>
  <dimension ref="A2:G11"/>
  <sheetViews>
    <sheetView showGridLines="0" workbookViewId="0">
      <selection activeCell="E13" sqref="E13"/>
    </sheetView>
  </sheetViews>
  <sheetFormatPr defaultColWidth="11.19921875" defaultRowHeight="15.6" x14ac:dyDescent="0.3"/>
  <cols>
    <col min="1" max="1" width="3.5" bestFit="1" customWidth="1"/>
    <col min="2" max="2" width="46" customWidth="1"/>
    <col min="3" max="3" width="29.19921875" customWidth="1"/>
    <col min="4" max="4" width="14.5" bestFit="1" customWidth="1"/>
    <col min="5" max="5" width="13.296875" customWidth="1"/>
    <col min="6" max="6" width="14.5" bestFit="1" customWidth="1"/>
    <col min="7" max="7" width="14.296875" customWidth="1"/>
  </cols>
  <sheetData>
    <row r="2" spans="1:7" s="19" customFormat="1" ht="34.799999999999997" customHeight="1" x14ac:dyDescent="0.3">
      <c r="A2" s="15"/>
      <c r="B2" s="16" t="s">
        <v>53</v>
      </c>
      <c r="C2" s="17" t="s">
        <v>30</v>
      </c>
      <c r="D2" s="17"/>
      <c r="E2" s="17"/>
      <c r="F2" s="17"/>
      <c r="G2" s="18"/>
    </row>
    <row r="4" spans="1:7" s="19" customFormat="1" ht="37.200000000000003" customHeight="1" x14ac:dyDescent="0.3">
      <c r="A4" s="39" t="s">
        <v>43</v>
      </c>
      <c r="B4" s="39"/>
      <c r="C4" s="39"/>
      <c r="D4" s="39"/>
      <c r="E4" s="39"/>
      <c r="F4" s="39"/>
      <c r="G4" s="39"/>
    </row>
    <row r="5" spans="1:7" x14ac:dyDescent="0.3">
      <c r="A5" s="1" t="s">
        <v>1</v>
      </c>
      <c r="B5" s="1" t="s">
        <v>2</v>
      </c>
      <c r="C5" s="1" t="s">
        <v>3</v>
      </c>
      <c r="D5" s="1" t="s">
        <v>44</v>
      </c>
      <c r="E5" s="1" t="s">
        <v>4</v>
      </c>
      <c r="F5" s="1" t="s">
        <v>5</v>
      </c>
      <c r="G5" s="1" t="s">
        <v>6</v>
      </c>
    </row>
    <row r="6" spans="1:7" s="19" customFormat="1" ht="69.599999999999994" customHeight="1" x14ac:dyDescent="0.3">
      <c r="A6" s="2">
        <v>1</v>
      </c>
      <c r="B6" s="3" t="s">
        <v>55</v>
      </c>
      <c r="C6" s="4" t="str">
        <f>'L2 - Erbil W&amp;J'!C6</f>
        <v>120gm,  Set of 6</v>
      </c>
      <c r="D6" s="5">
        <v>1</v>
      </c>
      <c r="E6" s="5">
        <v>4209</v>
      </c>
      <c r="F6" s="5"/>
      <c r="G6" s="5">
        <f>E6*F6</f>
        <v>0</v>
      </c>
    </row>
    <row r="7" spans="1:7" s="19" customFormat="1" ht="69.599999999999994" customHeight="1" x14ac:dyDescent="0.3">
      <c r="A7" s="2">
        <v>2</v>
      </c>
      <c r="B7" s="3" t="s">
        <v>45</v>
      </c>
      <c r="C7" s="4" t="s">
        <v>40</v>
      </c>
      <c r="D7" s="5">
        <v>1</v>
      </c>
      <c r="E7" s="5">
        <v>4209</v>
      </c>
      <c r="F7" s="5"/>
      <c r="G7" s="5">
        <f t="shared" ref="G7:G9" si="0">E7*F7</f>
        <v>0</v>
      </c>
    </row>
    <row r="8" spans="1:7" s="19" customFormat="1" ht="69.599999999999994" customHeight="1" x14ac:dyDescent="0.3">
      <c r="A8" s="2">
        <v>3</v>
      </c>
      <c r="B8" s="3" t="s">
        <v>41</v>
      </c>
      <c r="C8" s="4" t="s">
        <v>42</v>
      </c>
      <c r="D8" s="5">
        <v>1</v>
      </c>
      <c r="E8" s="5">
        <f>E9/2+0.5</f>
        <v>2105</v>
      </c>
      <c r="F8" s="5"/>
      <c r="G8" s="5">
        <f t="shared" si="0"/>
        <v>0</v>
      </c>
    </row>
    <row r="9" spans="1:7" s="19" customFormat="1" ht="69.599999999999994" customHeight="1" x14ac:dyDescent="0.3">
      <c r="A9" s="2">
        <v>4</v>
      </c>
      <c r="B9" s="4" t="s">
        <v>58</v>
      </c>
      <c r="C9" s="4" t="s">
        <v>60</v>
      </c>
      <c r="D9" s="5">
        <v>1</v>
      </c>
      <c r="E9" s="5">
        <v>4209</v>
      </c>
      <c r="F9" s="5"/>
      <c r="G9" s="5">
        <f t="shared" si="0"/>
        <v>0</v>
      </c>
    </row>
    <row r="10" spans="1:7" x14ac:dyDescent="0.3">
      <c r="B10" s="6" t="s">
        <v>7</v>
      </c>
      <c r="C10" s="7">
        <f>E9</f>
        <v>4209</v>
      </c>
      <c r="D10" s="8"/>
      <c r="E10" s="9"/>
      <c r="F10" s="20" t="s">
        <v>8</v>
      </c>
      <c r="G10" s="5">
        <f>SUM(G6:G9)</f>
        <v>0</v>
      </c>
    </row>
    <row r="11" spans="1:7" x14ac:dyDescent="0.3">
      <c r="G11" s="11"/>
    </row>
  </sheetData>
  <mergeCells count="1">
    <mergeCell ref="A4:G4"/>
  </mergeCells>
  <pageMargins left="0.7" right="0.7" top="0.75" bottom="0.75" header="0.3" footer="0.3"/>
  <pageSetup paperSize="9" scale="8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72FE7-E7A7-48F0-866C-A1DE1848D691}">
  <dimension ref="A1:H25"/>
  <sheetViews>
    <sheetView showGridLines="0" view="pageBreakPreview" zoomScale="130" zoomScaleNormal="100" zoomScaleSheetLayoutView="130" workbookViewId="0">
      <selection activeCell="A3" sqref="A3"/>
    </sheetView>
  </sheetViews>
  <sheetFormatPr defaultColWidth="11.19921875" defaultRowHeight="15.6" x14ac:dyDescent="0.3"/>
  <cols>
    <col min="1" max="1" width="9.19921875" bestFit="1" customWidth="1"/>
    <col min="2" max="2" width="39.296875" customWidth="1"/>
    <col min="3" max="3" width="24.796875" customWidth="1"/>
    <col min="4" max="4" width="14.5" bestFit="1" customWidth="1"/>
    <col min="5" max="5" width="14.296875" customWidth="1"/>
  </cols>
  <sheetData>
    <row r="1" spans="1:8" ht="36" customHeight="1" x14ac:dyDescent="0.3"/>
    <row r="2" spans="1:8" ht="54" customHeight="1" x14ac:dyDescent="0.3">
      <c r="A2" s="40" t="s">
        <v>61</v>
      </c>
      <c r="B2" s="37"/>
      <c r="C2" s="38"/>
    </row>
    <row r="3" spans="1:8" s="26" customFormat="1" x14ac:dyDescent="0.3">
      <c r="A3" s="22"/>
      <c r="B3" s="23"/>
      <c r="C3" s="23"/>
      <c r="D3" s="24"/>
      <c r="E3" s="25"/>
    </row>
    <row r="4" spans="1:8" s="26" customFormat="1" ht="22.8" customHeight="1" x14ac:dyDescent="0.3">
      <c r="A4" s="41"/>
      <c r="B4" s="42"/>
      <c r="C4" s="43"/>
      <c r="D4" s="24"/>
      <c r="E4" s="25"/>
    </row>
    <row r="5" spans="1:8" ht="31.2" x14ac:dyDescent="0.3">
      <c r="A5" s="27" t="s">
        <v>36</v>
      </c>
      <c r="B5" s="28" t="s">
        <v>37</v>
      </c>
      <c r="C5" s="29" t="s">
        <v>38</v>
      </c>
    </row>
    <row r="6" spans="1:8" s="19" customFormat="1" ht="22.2" customHeight="1" x14ac:dyDescent="0.3">
      <c r="A6" s="27" t="str">
        <f>'L1 - Suse'!B2</f>
        <v>Lot 1:</v>
      </c>
      <c r="B6" s="3" t="str">
        <f>'L1 - Suse'!C2</f>
        <v xml:space="preserve">Suse Federal Prison </v>
      </c>
      <c r="C6" s="5">
        <f>'L1 - Suse'!G10</f>
        <v>0</v>
      </c>
      <c r="G6" s="34"/>
      <c r="H6" s="34"/>
    </row>
    <row r="7" spans="1:8" s="19" customFormat="1" ht="22.2" customHeight="1" x14ac:dyDescent="0.3">
      <c r="A7" s="27" t="str">
        <f>'L2 - Erbil W&amp;J'!B2</f>
        <v>Lot 2:</v>
      </c>
      <c r="B7" s="3" t="str">
        <f>'L2 - Erbil W&amp;J'!C2</f>
        <v>Erbil Women Reformatory and Juvenile Centre</v>
      </c>
      <c r="C7" s="5">
        <f>'L2 - Erbil W&amp;J'!G10</f>
        <v>0</v>
      </c>
    </row>
    <row r="8" spans="1:8" s="19" customFormat="1" ht="22.2" customHeight="1" x14ac:dyDescent="0.3">
      <c r="A8" s="27" t="str">
        <f>'L3 - Duhok W&amp;J'!B2</f>
        <v xml:space="preserve">Lot 3: </v>
      </c>
      <c r="B8" s="3" t="str">
        <f>'L3 - Duhok W&amp;J'!C2</f>
        <v>Duhok Women and Juvenile Center</v>
      </c>
      <c r="C8" s="5">
        <f>'L3 - Duhok W&amp;J'!G10</f>
        <v>0</v>
      </c>
      <c r="G8" s="34"/>
      <c r="H8" s="34"/>
    </row>
    <row r="9" spans="1:8" s="19" customFormat="1" ht="22.2" customHeight="1" x14ac:dyDescent="0.3">
      <c r="A9" s="27" t="str">
        <f>'L4 - Duhok Adult'!B2</f>
        <v>Lot 4:</v>
      </c>
      <c r="B9" s="3" t="str">
        <f>'L4 - Duhok Adult'!C2</f>
        <v>Duhok Adult Reformatory Prison</v>
      </c>
      <c r="C9" s="5">
        <f>'L4 - Duhok Adult'!G10</f>
        <v>0</v>
      </c>
    </row>
    <row r="10" spans="1:8" s="19" customFormat="1" ht="22.2" customHeight="1" x14ac:dyDescent="0.3">
      <c r="A10" s="27" t="str">
        <f>'L5- Akre DC'!B2</f>
        <v xml:space="preserve">Lot 5: </v>
      </c>
      <c r="B10" s="3" t="str">
        <f>'L5- Akre DC'!C2</f>
        <v>Akre Detention Center</v>
      </c>
      <c r="C10" s="5">
        <f>'L5- Akre DC'!G10</f>
        <v>0</v>
      </c>
      <c r="G10" s="34"/>
      <c r="H10" s="34"/>
    </row>
    <row r="11" spans="1:8" s="19" customFormat="1" ht="22.2" customHeight="1" x14ac:dyDescent="0.3">
      <c r="A11" s="27" t="str">
        <f>'L6-Kirkuk J'!B2</f>
        <v xml:space="preserve">Lot 6: </v>
      </c>
      <c r="B11" s="3" t="str">
        <f>'L6-Kirkuk J'!C2</f>
        <v>Kirkuk Juvenile Detention Center</v>
      </c>
      <c r="C11" s="5">
        <f>'L6-Kirkuk J'!G10</f>
        <v>0</v>
      </c>
    </row>
    <row r="12" spans="1:8" s="19" customFormat="1" ht="22.2" customHeight="1" x14ac:dyDescent="0.3">
      <c r="A12" s="27" t="str">
        <f>'L7-Kirkuk Balda'!B2</f>
        <v xml:space="preserve">Lot 7: </v>
      </c>
      <c r="B12" s="3" t="str">
        <f>'L7-Kirkuk Balda'!C2</f>
        <v xml:space="preserve">Kirkuk Balda Detention Center </v>
      </c>
      <c r="C12" s="5">
        <f>'L7-Kirkuk Balda'!G10</f>
        <v>0</v>
      </c>
      <c r="G12" s="34"/>
      <c r="H12" s="34"/>
    </row>
    <row r="13" spans="1:8" s="19" customFormat="1" ht="22.2" customHeight="1" x14ac:dyDescent="0.3">
      <c r="A13" s="27" t="str">
        <f>'L8 - Kirkuk Airport'!B2</f>
        <v xml:space="preserve">Lot 8: </v>
      </c>
      <c r="B13" s="3" t="str">
        <f>'L8 - Kirkuk Airport'!C2</f>
        <v xml:space="preserve">Kirkuk Airport Detention Center </v>
      </c>
      <c r="C13" s="5">
        <f>'L8 - Kirkuk Airport'!G10</f>
        <v>0</v>
      </c>
    </row>
    <row r="14" spans="1:8" s="19" customFormat="1" ht="22.2" customHeight="1" x14ac:dyDescent="0.3">
      <c r="A14" s="27" t="str">
        <f>'Lot 9 - Hila Men'!B2</f>
        <v xml:space="preserve">Lot 9: </v>
      </c>
      <c r="B14" s="3" t="str">
        <f>'Lot 9 - Hila Men'!C2</f>
        <v xml:space="preserve">Hila Men Prison </v>
      </c>
      <c r="C14" s="5">
        <f>'Lot 9 - Hila Men'!G10</f>
        <v>0</v>
      </c>
      <c r="G14" s="34"/>
      <c r="H14" s="34"/>
    </row>
    <row r="15" spans="1:8" s="19" customFormat="1" ht="22.2" customHeight="1" x14ac:dyDescent="0.3">
      <c r="A15" s="27" t="str">
        <f>'L10 - Hila Women'!B2</f>
        <v xml:space="preserve">Lot 10: </v>
      </c>
      <c r="B15" s="3" t="str">
        <f>'L10 - Hila Women'!C2</f>
        <v xml:space="preserve">Hila Women Prison </v>
      </c>
      <c r="C15" s="5">
        <f>'L10 - Hila Women'!G10</f>
        <v>0</v>
      </c>
    </row>
    <row r="16" spans="1:8" s="19" customFormat="1" ht="22.2" customHeight="1" x14ac:dyDescent="0.3">
      <c r="A16" s="27" t="str">
        <f>'L11 Rasafa 6'!B2</f>
        <v>Lot 11:</v>
      </c>
      <c r="B16" s="3" t="str">
        <f>'L11 Rasafa 6'!C2</f>
        <v>Rasafa Six Prison</v>
      </c>
      <c r="C16" s="5">
        <f>'L11 Rasafa 6'!G10</f>
        <v>0</v>
      </c>
      <c r="G16" s="34"/>
      <c r="H16" s="34"/>
    </row>
    <row r="17" spans="1:8" s="19" customFormat="1" ht="22.2" customHeight="1" x14ac:dyDescent="0.3">
      <c r="A17" s="27" t="str">
        <f>'L12 Karkh'!B2</f>
        <v>Lot 12:</v>
      </c>
      <c r="B17" s="3" t="str">
        <f>'L12 Karkh'!C2</f>
        <v>Karkh Central Prison (Kupar Prison)</v>
      </c>
      <c r="C17" s="5">
        <f>'L12 Karkh'!G10</f>
        <v>0</v>
      </c>
    </row>
    <row r="18" spans="1:8" s="19" customFormat="1" ht="22.2" customHeight="1" x14ac:dyDescent="0.3">
      <c r="A18" s="27" t="str">
        <f>'L13 Taji'!B2</f>
        <v>Lot 13:</v>
      </c>
      <c r="B18" s="3" t="str">
        <f>'L13 Taji'!C2</f>
        <v>Taji Prison</v>
      </c>
      <c r="C18" s="5">
        <f>'L13 Taji'!G10</f>
        <v>0</v>
      </c>
      <c r="G18" s="34"/>
      <c r="H18" s="34"/>
    </row>
    <row r="19" spans="1:8" s="19" customFormat="1" ht="22.2" customHeight="1" x14ac:dyDescent="0.3">
      <c r="A19" s="27" t="str">
        <f>'L14 - Nasriyah'!B2</f>
        <v xml:space="preserve">Lot 14: </v>
      </c>
      <c r="B19" s="3" t="str">
        <f>'L14 - Nasriyah'!C2</f>
        <v>Nasiriya Central Prison</v>
      </c>
      <c r="C19" s="5">
        <f>'L14 - Nasriyah'!G10</f>
        <v>0</v>
      </c>
    </row>
    <row r="20" spans="1:8" s="19" customFormat="1" ht="22.2" customHeight="1" x14ac:dyDescent="0.3">
      <c r="A20" s="27" t="str">
        <f>'L15 - Basra'!B2</f>
        <v xml:space="preserve">Lot 15: </v>
      </c>
      <c r="B20" s="3" t="str">
        <f>'L15 - Basra'!C2</f>
        <v>Basra Central Prison</v>
      </c>
      <c r="C20" s="5">
        <f>'L15 - Basra'!G10</f>
        <v>0</v>
      </c>
      <c r="G20" s="34"/>
      <c r="H20" s="34"/>
    </row>
    <row r="21" spans="1:8" ht="27" customHeight="1" x14ac:dyDescent="0.3">
      <c r="A21" s="31"/>
      <c r="B21" s="32" t="s">
        <v>39</v>
      </c>
      <c r="C21" s="33">
        <f>SUM(C6:C20)</f>
        <v>0</v>
      </c>
    </row>
    <row r="24" spans="1:8" x14ac:dyDescent="0.3">
      <c r="B24" s="13" t="s">
        <v>19</v>
      </c>
      <c r="C24" s="12" t="s">
        <v>18</v>
      </c>
    </row>
    <row r="25" spans="1:8" ht="30.6" customHeight="1" x14ac:dyDescent="0.3">
      <c r="A25" s="30"/>
      <c r="B25" s="14" t="s">
        <v>20</v>
      </c>
      <c r="C25" s="21" t="s">
        <v>17</v>
      </c>
    </row>
  </sheetData>
  <mergeCells count="2">
    <mergeCell ref="A2:C2"/>
    <mergeCell ref="A4:C4"/>
  </mergeCells>
  <printOptions horizontalCentered="1"/>
  <pageMargins left="0.25" right="0.25" top="0.25" bottom="0.25" header="0.3" footer="0.3"/>
  <pageSetup paperSize="9" scale="10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L1 - Suse</vt:lpstr>
      <vt:lpstr>L2 - Erbil W&amp;J</vt:lpstr>
      <vt:lpstr>L3 - Duhok W&amp;J</vt:lpstr>
      <vt:lpstr>L4 - Duhok Adult</vt:lpstr>
      <vt:lpstr>L5- Akre DC</vt:lpstr>
      <vt:lpstr>L6-Kirkuk J</vt:lpstr>
      <vt:lpstr>L7-Kirkuk Balda</vt:lpstr>
      <vt:lpstr>L8 - Kirkuk Airport</vt:lpstr>
      <vt:lpstr>Lot 9 - Hila Men</vt:lpstr>
      <vt:lpstr>L10 - Hila Women</vt:lpstr>
      <vt:lpstr>L11 Rasafa 6</vt:lpstr>
      <vt:lpstr>L12 Karkh</vt:lpstr>
      <vt:lpstr>L13 Taji</vt:lpstr>
      <vt:lpstr>L14 - Nasriyah</vt:lpstr>
      <vt:lpstr>L15 - Basra</vt:lpstr>
      <vt:lpstr>Total prices</vt:lpstr>
      <vt:lpstr>'Total prices'!Print_Area</vt:lpstr>
    </vt:vector>
  </TitlesOfParts>
  <Company>Norwegian Peoples AID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DC</cp:lastModifiedBy>
  <cp:lastPrinted>2021-04-15T08:19:03Z</cp:lastPrinted>
  <dcterms:created xsi:type="dcterms:W3CDTF">2021-03-08T10:38:53Z</dcterms:created>
  <dcterms:modified xsi:type="dcterms:W3CDTF">2021-04-15T12:22:19Z</dcterms:modified>
</cp:coreProperties>
</file>