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Users\al-rub_mus\Downloads\giz\canals and pumps\"/>
    </mc:Choice>
  </mc:AlternateContent>
  <xr:revisionPtr revIDLastSave="0" documentId="13_ncr:1_{09CC1770-6569-40B9-B1EF-BD8C8B3D13D3}" xr6:coauthVersionLast="46" xr6:coauthVersionMax="46" xr10:uidLastSave="{00000000-0000-0000-0000-000000000000}"/>
  <bookViews>
    <workbookView xWindow="-120" yWindow="-120" windowWidth="29040" windowHeight="15840" xr2:uid="{00000000-000D-0000-FFFF-FFFF00000000}"/>
  </bookViews>
  <sheets>
    <sheet name="Summary" sheetId="1" r:id="rId1"/>
    <sheet name="Albo Aitha drainage station 4" sheetId="2" r:id="rId2"/>
    <sheet name="Amiriya drainage station" sheetId="3" r:id="rId3"/>
    <sheet name="Saqlawiya field pumps" sheetId="7" r:id="rId4"/>
    <sheet name="Irrigation canals Saqlawiya" sheetId="4" r:id="rId5"/>
    <sheet name="Irrigation canals Nuaimya&amp;Husai" sheetId="8" r:id="rId6"/>
    <sheet name="Drainage channels Saqlawiya" sheetId="6" r:id="rId7"/>
  </sheets>
  <definedNames>
    <definedName name="_xlnm.Print_Area" localSheetId="5">'Irrigation canals Nuaimya&amp;Husai'!$A$1:$I$32</definedName>
    <definedName name="_xlnm.Print_Area" localSheetId="0">Summary!$A$1:$E$15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0" i="7" l="1"/>
  <c r="F21" i="7"/>
  <c r="F10" i="7"/>
  <c r="F4" i="7"/>
  <c r="F5" i="7"/>
  <c r="F6" i="7"/>
  <c r="F7" i="7"/>
  <c r="F8" i="7"/>
  <c r="F9" i="7"/>
  <c r="F11" i="7"/>
  <c r="F12" i="7"/>
  <c r="F13" i="7"/>
  <c r="F14" i="7"/>
  <c r="F15" i="7"/>
  <c r="F16" i="7"/>
  <c r="F17" i="7"/>
  <c r="F18" i="7"/>
  <c r="F19" i="7"/>
  <c r="F3" i="7"/>
  <c r="F6" i="2"/>
  <c r="F7" i="2"/>
  <c r="F8" i="2"/>
  <c r="F9" i="2"/>
  <c r="F10" i="2"/>
  <c r="F11" i="2"/>
  <c r="F12" i="2"/>
  <c r="F13" i="2"/>
  <c r="F14" i="2"/>
  <c r="F15" i="2"/>
  <c r="F16" i="2"/>
  <c r="F17" i="2"/>
  <c r="F18" i="2"/>
  <c r="F19" i="2"/>
  <c r="F20" i="2"/>
  <c r="F21" i="2"/>
  <c r="F22" i="2"/>
  <c r="F23" i="2"/>
  <c r="F24" i="2"/>
  <c r="F25" i="2"/>
  <c r="F26" i="2"/>
  <c r="F5" i="2"/>
  <c r="F3" i="6"/>
  <c r="F4" i="6" s="1"/>
  <c r="C8" i="1" s="1"/>
  <c r="F3" i="8"/>
  <c r="F4" i="8" s="1"/>
  <c r="C7" i="1" s="1"/>
  <c r="F3" i="4"/>
  <c r="F4" i="4" s="1"/>
  <c r="C6" i="1" s="1"/>
  <c r="F22" i="7" l="1"/>
  <c r="C5" i="1" s="1"/>
  <c r="F17" i="3"/>
  <c r="F4" i="3"/>
  <c r="F5" i="3"/>
  <c r="F6" i="3"/>
  <c r="F7" i="3"/>
  <c r="F8" i="3"/>
  <c r="F9" i="3"/>
  <c r="F10" i="3"/>
  <c r="F11" i="3"/>
  <c r="F12" i="3"/>
  <c r="F13" i="3"/>
  <c r="F14" i="3"/>
  <c r="F15" i="3"/>
  <c r="F16" i="3"/>
  <c r="F18" i="3"/>
  <c r="F19" i="3"/>
  <c r="F20" i="3"/>
  <c r="F21" i="3"/>
  <c r="F3" i="3"/>
  <c r="F3" i="2"/>
  <c r="F27" i="2" s="1"/>
  <c r="C3" i="1" s="1"/>
  <c r="F22" i="3" l="1"/>
  <c r="C4" i="1" s="1"/>
  <c r="C9" i="1" s="1"/>
</calcChain>
</file>

<file path=xl/sharedStrings.xml><?xml version="1.0" encoding="utf-8"?>
<sst xmlns="http://schemas.openxmlformats.org/spreadsheetml/2006/main" count="580" uniqueCount="330">
  <si>
    <t>item no.</t>
  </si>
  <si>
    <t>Description</t>
  </si>
  <si>
    <t xml:space="preserve">Unit </t>
  </si>
  <si>
    <t>QUANTITY</t>
  </si>
  <si>
    <t xml:space="preserve">Cost /Unit (USD) </t>
  </si>
  <si>
    <t xml:space="preserve">Total cost(USD)  </t>
  </si>
  <si>
    <t xml:space="preserve">Pcs </t>
  </si>
  <si>
    <t>الكمية</t>
  </si>
  <si>
    <t>الوحدة</t>
  </si>
  <si>
    <t>التفاصيل</t>
  </si>
  <si>
    <t>عدد</t>
  </si>
  <si>
    <t>ECE for rehabilitation vertical pump in the fourth drainage station in Albo Aitha Ramadi</t>
  </si>
  <si>
    <t>meter</t>
  </si>
  <si>
    <t>Balancing shaft with impeller.</t>
  </si>
  <si>
    <t>l.s</t>
  </si>
  <si>
    <t>Rehabilitation of vertical pump gates, and all work that required to operate these gates.</t>
  </si>
  <si>
    <t>Cutting off the main drainage with clean soil using special machines like Shovel, Tippers and all the resource that the work required, knowing that the drainage width is 20 meters, the burial depth is 5 meters, and the width is 4 meters.</t>
  </si>
  <si>
    <t>Providing a medium bridge crane to raise and lower the refineries, and building a railway along the bridge and all that it takes to complete the work.</t>
  </si>
  <si>
    <t>Replacing Stainless Steel shaft its external daimeter (120) mm and length (2.5) meters, (3) piece for each suction casing.</t>
  </si>
  <si>
    <t>Replacing Stainless Steel bushing its external daimeter (140) mm and internal daimeter (120) mm and length (30) cm, (5) piece for each suction casing.</t>
  </si>
  <si>
    <t>Replacing Brass bushings its external daimeter (160) mm and internal daimeter (140) mm and length (30) cm, (4) piece for each suction casing.</t>
  </si>
  <si>
    <t>Replacing Cooling bushing its external daimeter (160) mm and inernal daimeter(140) mm and length (20) cm, (2) piece for each suction casing.</t>
  </si>
  <si>
    <t>Replacing Filling case according to the model, (1) piece  for each suction casing.</t>
  </si>
  <si>
    <t>Replacing Couplin link the shafts according to the model, (1) piece for each suction casing.</t>
  </si>
  <si>
    <t>Replacing Couplin center shafts according to the model, (1) piece for each suction casing.</t>
  </si>
  <si>
    <t>Opening (6) torrents for shaft and provide torrents according to the model for each suction casing.</t>
  </si>
  <si>
    <t>Replacing Bushing lock (4) piece according to the model for each suction casing.</t>
  </si>
  <si>
    <t>Removing electrical motor and dismantling suction casing and reconnecting after maintenance, and all work requirements for (2) piece of suction casing.</t>
  </si>
  <si>
    <t>Providing main ballbearing for (2) piece of suction casing size (29332).</t>
  </si>
  <si>
    <t>Crane wages to transfer (2) suction casings from station to the workshop and vice versa.</t>
  </si>
  <si>
    <t>movement</t>
  </si>
  <si>
    <t>Opening the main drainage after the completion of the work using the poclain and tippers and all the resource that the work required.</t>
  </si>
  <si>
    <t>TOTAL</t>
  </si>
  <si>
    <t>المجموع</t>
  </si>
  <si>
    <t>ECE for replacing damaged farmers' field pumps in Saqlawiya / Faluja</t>
  </si>
  <si>
    <t>ECE for cleaning irrigation canals in Saqlawiya / Faluja</t>
  </si>
  <si>
    <t>م ط</t>
  </si>
  <si>
    <t>ml</t>
  </si>
  <si>
    <t>Total</t>
  </si>
  <si>
    <t>ECE for cleaning irrigation canals in Nuaimya&amp;Husai / Faluja</t>
  </si>
  <si>
    <t>جدول كميات تخميني لتطهير قنوات اروائية في الصقلاوية / فلوجة</t>
  </si>
  <si>
    <t>جدول كميات تخميني لتاهيل المضخة العمودية لمحطة البزل الرابعه في البو عيثة / الرمادي</t>
  </si>
  <si>
    <t>جدول كميات تخميني لتبديل مضخات المزارعين الحقلية المتضررة في الصقلاوية / فلوجة</t>
  </si>
  <si>
    <t>جدول كميات تخميني لتطهير قنوات اروائية في النعيمية و حصي / فلوجة</t>
  </si>
  <si>
    <t>supply materials and tools start  cleaning works for the irrigation canals/channels and removing bushes, clay deposits, and weeds at the bottom of the canal to ensure the smooth flow of water in the required locations (see table below) , most of the canals' widths start from 50 cm to 1 m and depths from 50 cm to 1.5 m (to be cleaned with workers' manual labor).</t>
  </si>
  <si>
    <t>تجهيز مواد و المعدات و القيام باعمال التنظيف للقنوات الاروائية المبطنة و الغير مبطنة و ازالة الحشائش و القصب و الشمبلان و الترسبات الطينية في باطن القنوات لضمان انسيابية جريان المياه في المناطق المطلوبة (انظر الجدول ادناه) , معظم القنوات يتراوح عرضها من 50 سم الى 1 م و  عمقها من 50 سم الى 1,5 م  (يتم تنظيفها بواسطة الايدي العاملة)</t>
  </si>
  <si>
    <t>supply materials and tools start  cleaning works for the irrigation canals/channels and removing bushes, clay deposits, and weeds at the bottom of the canal to ensure the smooth flow of water in the required locations (see table below) , most of the canals' widths start from 1 m to 3.5 m and depths from 70 cm to 1.2 m (to be cleaned with workers' manual labor).</t>
  </si>
  <si>
    <t>تجهيز مواد و المعدات و القيام باعمال التنظيف للقنوات الاروائية المبطنة و الغير مبطنة و ازالة الحشائش و القصب و الشمبلان و الترسبات الطينية في باطن القنوات لضمان انسيابية جريان المياه في المناطق المطلوبة (انظر الجدول ادناه) , معظم القنوات يتراوح عرضها من 1 م الى 3,5 م و  عمقها من 70 سم الى 1,2 م  (يتم تنظيفها بواسطة الايدي العاملة).</t>
  </si>
  <si>
    <t>جدول كميات تخميني لتطهير مبازل رئيسية في الصقلاوية / فلوجة</t>
  </si>
  <si>
    <t>ECE for cleaning main drainage channels in Saqlawiya / Faluja</t>
  </si>
  <si>
    <t>supply machinary, materials, and tools start  cleaning works for main drainage channels and removing bushes, deposits, and weeds at the bottom of the channel to ensure the smooth flow of water in the required locations (see table below) , all channels are main and big (to be cleaned with the use of long arm excavators from both sides).</t>
  </si>
  <si>
    <t>تجهيز المكائن و الاليات والمواد و المعدات و القيام باعمال التنظيف للمبازل الرئيسية و ازالة الحشائش و القصب و الشمبلان و البردي و الترسبات في باطن القنوات لضمان انسيابية جريان المياه في المناطق المطلوبة (انظر الجدول ادناه) , جميع المبازل رئيسية و كبيرة  (يتم تنظيفها بواسطة حفارات ذراع طويل و لكلا الجانبين)</t>
  </si>
  <si>
    <t>km</t>
  </si>
  <si>
    <t>كم</t>
  </si>
  <si>
    <t>موازنة الشفت مع البشارة</t>
  </si>
  <si>
    <t>فتح سيل عدد/6 للشفتات مع تجهيز سيل حسب النموذج لكل خنزيرة</t>
  </si>
  <si>
    <t>رفع المحرك الكهربائي وتفكيك الخنزيرة مع الربط بعد الصيانة وكل ما يتطلبه العمل لخنزيرات عدد/2</t>
  </si>
  <si>
    <t>تجهيز بولبرن رئيسي للخنزيرة حجم 29332</t>
  </si>
  <si>
    <t>اجور كرين لنقل خنزيرات عدد/2 من الحطة الى الورشة وبالعكس</t>
  </si>
  <si>
    <t>قطع المبزل الرئيسي بالتربة النظيفة بأستخدام الاليات الخاصة من شفل وقلابات وكل الموارد يتطلبه العمل علما ان عرض المبزل 20متر وعمق الدفن 5 متر وبعرض 4 متر</t>
  </si>
  <si>
    <t xml:space="preserve">فتح المبزل الرئيسي بعد اكمال العمل بأستخدام الحفارة والقلابات وكل الموارد يتطلبه العمل </t>
  </si>
  <si>
    <t>اعادة تأهيل بوابات المضخات العمودية وكل ما يتطلبه العمل لتشغيل هذه البوابات</t>
  </si>
  <si>
    <t>تجهيز كرين جسري متوسط لرفع وتنزيل المصافي مع عمل سكة حديد على طول المجسر وكل ما يتطلبه العمل</t>
  </si>
  <si>
    <t>جملة</t>
  </si>
  <si>
    <t>نقلة</t>
  </si>
  <si>
    <t>م3</t>
  </si>
  <si>
    <t>تبديل شفت ستل ستيل قطره الخارجي 120 ملم وطوله 2,5 مترعدد/ 3 لكل خنزيرة</t>
  </si>
  <si>
    <t>تبديل بوش ستل ستيل قطرها الخارجي 140 ملم والداخلي 120 ملم وطول 30 سم عدد / 5 لكل خنزيرة</t>
  </si>
  <si>
    <t>تبديل بوش براص قطرها الخارجي 160 ملم والداخلي 140 ملم وطول 30 سم عدد / 4 لكل خنزيرة</t>
  </si>
  <si>
    <t>تبديل بوش تبريد قطرها الخارجي 160 ملم والداخلي 140 ملم وطول 20 سم عدد / 2 لكل خنزيرة</t>
  </si>
  <si>
    <t>تبديل كلان بكن حسب النموذج عدد / 1 لكل خنزيرة</t>
  </si>
  <si>
    <t xml:space="preserve"> تبديل كوبلن ربط الشفتات حسب النموذج عدد/1 لكل خنزيرة</t>
  </si>
  <si>
    <t>تبديل كوبلن سنتر الشفتات حسب النموذج عدد/2 لكل خنزيرة</t>
  </si>
  <si>
    <t>تبديل جك نت عدد/4 لكل خنزيرة</t>
  </si>
  <si>
    <t>m3</t>
  </si>
  <si>
    <t>m l</t>
  </si>
  <si>
    <r>
      <t xml:space="preserve">Installing a steel structure bridge over the main drainage with a length of 35 m and a width of 1.5 m with driven steel piles as stands (must be driven to reach a hard strata enough to withstand the applied loads with the approval of supervising engineer) , using </t>
    </r>
    <r>
      <rPr>
        <sz val="11"/>
        <rFont val="Andalus"/>
        <family val="1"/>
      </rPr>
      <t>I</t>
    </r>
    <r>
      <rPr>
        <sz val="11"/>
        <rFont val="Calibri"/>
        <family val="2"/>
        <scheme val="minor"/>
      </rPr>
      <t xml:space="preserve"> section size 10 inch for the driven piles, </t>
    </r>
    <r>
      <rPr>
        <sz val="11"/>
        <rFont val="Andalus"/>
        <family val="1"/>
      </rPr>
      <t>I</t>
    </r>
    <r>
      <rPr>
        <sz val="11"/>
        <rFont val="Calibri"/>
        <family val="2"/>
        <scheme val="minor"/>
      </rPr>
      <t xml:space="preserve"> section size 6 inch for beams above the piles, </t>
    </r>
    <r>
      <rPr>
        <sz val="11"/>
        <rFont val="Andalus"/>
        <family val="1"/>
      </rPr>
      <t>I</t>
    </r>
    <r>
      <rPr>
        <sz val="11"/>
        <rFont val="Calibri"/>
        <family val="2"/>
        <scheme val="minor"/>
      </rPr>
      <t xml:space="preserve"> section size 5 inch for lateral support truss (triangles), square pipe size 3 inch, heavy duty angle size 2.5 inch, checkered plate 6 mm thick, rectangular pipe size 3 inch, a BRC made hand rail, and everything required for work. All steel members must be painted with antirust.</t>
    </r>
  </si>
  <si>
    <t>عمل مجسر حديدي فوق المبزل الرئيسي بطول 35 م وبعرض 1,5 م مع استخدام ركائز حديد مع الطرق (يجب طرقها وصولا الى طبقة قوية كفاية لتحمل الاحمال المسلطة و بموافقة المهندس المشرف) باستخدام شيلمان ١٠ أنج للركائز المراد طرقها وشيلمان ٦ أنج للجسور فوق الركائز وشيلمان ٥ أنج للتقطيع العرضي مثلثات (تراس) مع استخدام بوري مربع ٣ أنج وزاوية ثقيل ٢،٥ أنج وجكر بليت سمك ٦ ملم وبوري شخاطة ٣ انج مع محجر من البي ارسي وكل ما يتطلبه العمل. جميع الاجزاء الحديدية يجب ان يتم صبغها بالاصباغ المضادة للصدأ.</t>
  </si>
  <si>
    <t>No.</t>
  </si>
  <si>
    <t>Channel name</t>
  </si>
  <si>
    <t>coordinates</t>
  </si>
  <si>
    <t>start</t>
  </si>
  <si>
    <t>end</t>
  </si>
  <si>
    <t>DD00</t>
  </si>
  <si>
    <t>DD01</t>
  </si>
  <si>
    <t>DD02</t>
  </si>
  <si>
    <t>DD03</t>
  </si>
  <si>
    <t>DD04</t>
  </si>
  <si>
    <t>DD05</t>
  </si>
  <si>
    <t>DD06</t>
  </si>
  <si>
    <t>DD07</t>
  </si>
  <si>
    <t>DD08</t>
  </si>
  <si>
    <t>DD09</t>
  </si>
  <si>
    <t>DD10</t>
  </si>
  <si>
    <t>مبزل البو شجل 1</t>
  </si>
  <si>
    <t>مبزل البو شجل 2</t>
  </si>
  <si>
    <t>DD11</t>
  </si>
  <si>
    <t>MD05</t>
  </si>
  <si>
    <t>383449/3691297</t>
  </si>
  <si>
    <t>383838/3692429</t>
  </si>
  <si>
    <t>381990/3690413</t>
  </si>
  <si>
    <t>379762/3693789</t>
  </si>
  <si>
    <t>383171/3693166</t>
  </si>
  <si>
    <t>377903/3696011</t>
  </si>
  <si>
    <t>376481/3696227</t>
  </si>
  <si>
    <t>379093/3696283</t>
  </si>
  <si>
    <t>382593/3698114</t>
  </si>
  <si>
    <t>382067/3698034</t>
  </si>
  <si>
    <t>383847/3698046</t>
  </si>
  <si>
    <t>380011/3697760</t>
  </si>
  <si>
    <t>372062/3694440</t>
  </si>
  <si>
    <t>377103/3698289</t>
  </si>
  <si>
    <t>370526/3700606</t>
  </si>
  <si>
    <t>387236/3697736</t>
  </si>
  <si>
    <t>382627/3692398</t>
  </si>
  <si>
    <t>382571/3692432</t>
  </si>
  <si>
    <t>382652/3692584</t>
  </si>
  <si>
    <t>382689/3692582</t>
  </si>
  <si>
    <t>380033/3695446</t>
  </si>
  <si>
    <t>381031/3695026</t>
  </si>
  <si>
    <t>380003/3696032</t>
  </si>
  <si>
    <t>383163/3696750</t>
  </si>
  <si>
    <t>382571/3696991</t>
  </si>
  <si>
    <t>386530/3697033</t>
  </si>
  <si>
    <t>386375/3700041</t>
  </si>
  <si>
    <t>377084/3698263</t>
  </si>
  <si>
    <t>387956/3702313</t>
  </si>
  <si>
    <t>380463/3697223</t>
  </si>
  <si>
    <t>Note: coordinates in UTM , zone 38N , Datum WGS 84</t>
  </si>
  <si>
    <t>Canal name</t>
  </si>
  <si>
    <t>length km</t>
  </si>
  <si>
    <t>قناة الخسروية 6/الحصي</t>
  </si>
  <si>
    <t>قناة البو علي خلف 6/الحصي</t>
  </si>
  <si>
    <t>قناة البو عاصي خلف 6/الحصي</t>
  </si>
  <si>
    <t>قناة البو عيفان 6/الحصي</t>
  </si>
  <si>
    <t>قناة عرب الشيخ عايد 2/النعيمية</t>
  </si>
  <si>
    <t>قناة عرب الجميلة 2/النعيمية</t>
  </si>
  <si>
    <t>length ml</t>
  </si>
  <si>
    <t>X</t>
  </si>
  <si>
    <t>Y</t>
  </si>
  <si>
    <t>371668/3694795</t>
  </si>
  <si>
    <t>371372/3695728</t>
  </si>
  <si>
    <t>374410/3697655</t>
  </si>
  <si>
    <t>373223/3694593</t>
  </si>
  <si>
    <t>374011/3694293</t>
  </si>
  <si>
    <t>374229/3695069</t>
  </si>
  <si>
    <t>371680/3695285</t>
  </si>
  <si>
    <t>370765/3696113</t>
  </si>
  <si>
    <t>371212/3695864</t>
  </si>
  <si>
    <t>378799/3693158</t>
  </si>
  <si>
    <t>380766/3691751</t>
  </si>
  <si>
    <t>388621/3697865</t>
  </si>
  <si>
    <t>388593/3698043</t>
  </si>
  <si>
    <t>387883/3698825</t>
  </si>
  <si>
    <t>388426/3698638</t>
  </si>
  <si>
    <t>374694/3696150</t>
  </si>
  <si>
    <t>Locations</t>
  </si>
  <si>
    <t>عمل مصافي حديد لمنع الحشائش المائية والشوائب وتثبيتها على الجسر وكل الموارد التي يتطلبها العمل ابعاد كل قطعة 2م × 3م</t>
  </si>
  <si>
    <t>Installing iron filters to prevent water weeds and impurities and install them on the bridge and all the resources required to complete it. The dimension of each piece is 2 m * 3 m.</t>
  </si>
  <si>
    <t>starting coordinates</t>
  </si>
  <si>
    <t>تاهيل المضخة العمودية الصينية (المضخه 3) في المحطة و يشمل العمل تبديل شفتات المضخة عدد 2 مع تبديل بوش ربر عدد 4 مع تبديل بوش ستنلس ستيل خلف الظهر  عدد 4 مع تبديل بوش ستنلس ستيل عدد 2 مع تبديل بوش تبريد البكن مع تبديل بوش حوض التزييت مع تبديل كلان بكن مع تبديل كوبلن ربط الشفتات السفلي و تبديل كوبلن ربط المحرك بالخنزيرة مع الربل كوبلن المناسب مع تبديل السيالة و الجك نتات مع البراغي المناسبة جديدة مع واشرات منع تسرب المياه مع ضبط موازنة البشارة على التورنة مع تبديل البولبرن العائد للبشارة مع تجهيز مادة الشحم و السيؤيل مع البكن مع تنظيف الهياكل للبشارة و الصبغ بمادة الرادليت و كافة متطلبات العمل مع اجور صيانة المحرك و الفتح و التركيب و النقل مع فترة ضمان لمدة ستة اشهر و بالحمل الكامل</t>
  </si>
  <si>
    <t>Rehabilitation of the Chinese vertical pump (pump 3) in the station. This work includes replacing the (2) pump shafts, replacing of (4)rubber bushings, replacing of (4) stainless steel bushings behind the back, replacing of (2) stainless steel bushing, replacing of cooling case bushings, replacing oil basin bushing, replacing the filling case, replacing the lower coupling for shafts, relacing the coupling that connect the engine with the suction casing with a suitable couplin rubber, replacing the torrents and bushing lock (check nuts) with new suitable screws and water leakage prevention washers, balancing the impeller by the turner machine, and replacing the impeller ballbearing. Providing  grease and oil with filling, and cleaning the frames of the impeller with painting by red lead. A period of six months guarantee after operation with total load. Also, the price include all work requirements, dismantling, engine rehabilitation, installation, and transportation fees.</t>
  </si>
  <si>
    <t>Pumps and channels for drainage and irrigation in Anbar</t>
  </si>
  <si>
    <t>Title</t>
  </si>
  <si>
    <t>Amount</t>
  </si>
  <si>
    <t>Albo Aitha drainage station 4</t>
  </si>
  <si>
    <t>Amiriya drainage station</t>
  </si>
  <si>
    <t>Saqlawiya field pumps</t>
  </si>
  <si>
    <t>Irrigation canals Saqlawiya</t>
  </si>
  <si>
    <t>Irrigation canals Nuaimya&amp;Husai</t>
  </si>
  <si>
    <t>Drainage channels Saqlawiya</t>
  </si>
  <si>
    <t>Total Amount</t>
  </si>
  <si>
    <t>motor type</t>
  </si>
  <si>
    <t>farmer's name</t>
  </si>
  <si>
    <t>no. of beneficiaries</t>
  </si>
  <si>
    <t>location</t>
  </si>
  <si>
    <t>region name</t>
  </si>
  <si>
    <t>حويوة</t>
  </si>
  <si>
    <t>محيريجة</t>
  </si>
  <si>
    <t>الطالعه</t>
  </si>
  <si>
    <t>البو شجل</t>
  </si>
  <si>
    <t>البو غايب</t>
  </si>
  <si>
    <t>17ألبو شجل</t>
  </si>
  <si>
    <t>16ألمصالحة و البو عكاش</t>
  </si>
  <si>
    <t>irrigated area (hectares)</t>
  </si>
  <si>
    <t>electrical</t>
  </si>
  <si>
    <t>gasoline</t>
  </si>
  <si>
    <t>تجهيز جبنة محرك أمامية  .</t>
  </si>
  <si>
    <t xml:space="preserve">تجهيز جبنة محرك خلفية </t>
  </si>
  <si>
    <t>تجهيز تربو جارجر جديد (سوبر محرك) .</t>
  </si>
  <si>
    <t>تجهيز فلاتر دهن  .</t>
  </si>
  <si>
    <t>تجهيز فلاتر كاز .</t>
  </si>
  <si>
    <t xml:space="preserve">تجهيز فلاتر هواء </t>
  </si>
  <si>
    <t xml:space="preserve">تجهيز جوينات ماء مختلفة الاحجام وحسب مواصفات وقياسات القديمه </t>
  </si>
  <si>
    <t>تجهيز واشرات الكزوز واشرات الدكشن الحار  .</t>
  </si>
  <si>
    <t xml:space="preserve">فتح النوزلات العائدة للمولدة لغرض التنظيف مع أعادة التركيب </t>
  </si>
  <si>
    <t>تنظيف النوزلات في الورشة ابر النوزلات مع تبديل الكبات العائدة للنوزلات مع فحص الضغط لكل نوزل .</t>
  </si>
  <si>
    <t>فتح وتشيش برادات الدهن العائدة للمولدة  .</t>
  </si>
  <si>
    <t>أجور عمل الفيتر المختص في فتح الاجزاء الميكانيكة مع أعادة التركيب وتجهيز المواد مع فترة ضمان لمدة ستة أشهر أو (1000) ساعة عمل من تاريخ أنجاز العمل ودخول المولدة الخدمة الفعلية مع ضمان عدم وجود رشح من أجزاء المولدة  .</t>
  </si>
  <si>
    <t>تجهيز قوايش محرك ودا ينمو حسب النموذج جديد أصلي</t>
  </si>
  <si>
    <t xml:space="preserve">تشيش راديتر المولدة  . </t>
  </si>
  <si>
    <t>تجهيز بطاريات سعة (200) أمبير من النوع الجيد مع الشحن.</t>
  </si>
  <si>
    <t>تنظيم عمل السنيلويد الكهربائي بالتزامن مع عمل البمات الميكانيكية للمولدة  .</t>
  </si>
  <si>
    <t xml:space="preserve">تصليح وفحص وتنظيف وتنظيم عمل البمات الميكانيكية مع تبديل الوشرات العائدة لها مع ضمان عدم وجود رشح . </t>
  </si>
  <si>
    <t xml:space="preserve">غسل وتنظيف المولدة بصورة عامة </t>
  </si>
  <si>
    <t>ضبط الوصلات الكهربائية الخاصة بالسلفات للمولدة مع تبديل الكتافات الكهربائية المساعدة .</t>
  </si>
  <si>
    <t xml:space="preserve">تجهيز محلول راديتر امريكي المنشأ يحتوي مانع الصدأ والانجماد أصلي . </t>
  </si>
  <si>
    <t>تجهيز دهن محرك من النوع الجيد  .</t>
  </si>
  <si>
    <t>فحص الوتر بمب العائد للمولدة مع فحص دورة الماء في المولدة بصورة عامة مع تبديل الاجزاء المتضررة من الواتر البمب مع التشغيل .</t>
  </si>
  <si>
    <t>طخم</t>
  </si>
  <si>
    <t>لتر</t>
  </si>
  <si>
    <t xml:space="preserve"> provide new engine front rubber oil seal</t>
  </si>
  <si>
    <t xml:space="preserve"> provide new engine back rubber oil seal</t>
  </si>
  <si>
    <t>provide new turbo charger (super engine)</t>
  </si>
  <si>
    <t>provide new oil filter</t>
  </si>
  <si>
    <t>provide new gasoline filter</t>
  </si>
  <si>
    <t>provide new air filter</t>
  </si>
  <si>
    <t>provide new joining pipes for water, according to the sizes and specifications of the old ones.</t>
  </si>
  <si>
    <t>provide new washers for exhaust and engine induction</t>
  </si>
  <si>
    <t>opening generator nozzels for cleaning and re-installing them</t>
  </si>
  <si>
    <t>cleaning the nozzles in the workshop with needles and cups with pressure test for each nozzle.</t>
  </si>
  <si>
    <t>hand work wages for the special mechanic to open the mechanical parts and re-installing with provision of any other required material, instruments, machinary, and tools. With a warranty period of 6 months or 1000 working hours starting from the date of approval and handover of rehabilitation works and with a warranty of no leakage from any part of the generator.</t>
  </si>
  <si>
    <t>provide new engine and alternator (Dynamo) belts according to the sample.</t>
  </si>
  <si>
    <t>radiator flushing</t>
  </si>
  <si>
    <t>provide 200 A batteries, very good quality with charging.</t>
  </si>
  <si>
    <t>maintainance, check, cleaning, and organizing the mechanical pumps work with replacement of their washers and a warranty of no leakage occurs.</t>
  </si>
  <si>
    <t>cleaning and washing the generator in general.</t>
  </si>
  <si>
    <t>setting the electrical connections of the engine starters with replacing the electrical auxiliary cut-offs</t>
  </si>
  <si>
    <t xml:space="preserve">provide radiator fluid US made with original anti-rust and anti-frost </t>
  </si>
  <si>
    <t>provide engine oil of very good quality</t>
  </si>
  <si>
    <t>check the water pump of the generator and inspect the water cycle in general and replace the damaged parts of the system with running the system.</t>
  </si>
  <si>
    <r>
      <t xml:space="preserve">organizing the work of electrical </t>
    </r>
    <r>
      <rPr>
        <b/>
        <sz val="11"/>
        <rFont val="Calibri"/>
        <family val="2"/>
        <scheme val="minor"/>
      </rPr>
      <t>Solenoid</t>
    </r>
    <r>
      <rPr>
        <b/>
        <sz val="11"/>
        <color theme="1"/>
        <rFont val="Calibri"/>
        <family val="2"/>
        <scheme val="minor"/>
      </rPr>
      <t xml:space="preserve"> in </t>
    </r>
    <r>
      <rPr>
        <b/>
        <sz val="11"/>
        <rFont val="Calibri"/>
        <family val="2"/>
        <scheme val="minor"/>
      </rPr>
      <t>synchronization</t>
    </r>
    <r>
      <rPr>
        <b/>
        <sz val="11"/>
        <color theme="1"/>
        <rFont val="Calibri"/>
        <family val="2"/>
        <scheme val="minor"/>
      </rPr>
      <t xml:space="preserve"> with generator mechanical pumps work.</t>
    </r>
  </si>
  <si>
    <t>opening and flushing generator oil coolers</t>
  </si>
  <si>
    <t>liter</t>
  </si>
  <si>
    <t>set</t>
  </si>
  <si>
    <t>Generator rehabilitation nippon sharyo 990 KVA (16) as follows :</t>
  </si>
  <si>
    <t>تأهيل المولدة  نوع نييبون شاريو يابانيه المنشأ سعة(990) كي في أي (16) و كما يلي :</t>
  </si>
  <si>
    <t>Total amount</t>
  </si>
  <si>
    <t>المجموع الكلي</t>
  </si>
  <si>
    <t>Pcs</t>
  </si>
  <si>
    <t>m2</t>
  </si>
  <si>
    <t>Supply and install a 9 m galvanized steel low tension tubular pole 5mm thick with all accessories. The diameter of the pole must be not less than 20cm at base and not less than 15 cm at top. spacing between poles must not be more than 50m. pole must be attached to a base plate (40*40)cm 6mm thick by welding, the base plate must be connected to the reinforced concrete foundation by 4 anchor bolts 16mm diameter embeded in the concrete foundation 75cm deep. the concrete foundation must be (60*60)cm 140cm thick, f'c=30MPa with sulphate resisting cement used, and reinforced with 8 bars 25mm diameter and 10mm closed stirrups spaced at 140mm.  (to be implemented in various loacations according to the location's need).</t>
  </si>
  <si>
    <t>Supply materials, install, and connect electric low tension cable (4*25mm2) to connect from the pole to the pump's operating panel. Price includes all connections and accessories. (to be implemented in various loacations according to the location's need).</t>
  </si>
  <si>
    <t>Supply materials, install and connect AAC conductor (Aluminum) 70mm2 to connect from the nearest power source to the poles.  (to be implemented in various loacations according to the location's need).</t>
  </si>
  <si>
    <t>جدول كميات تخميني لتاهيل المضخات الكهربائية العمودية عدد 2 مع تاهيل البوابات و عمل مجسر حديد لمحطة بزل العامرية / فلوجة</t>
  </si>
  <si>
    <t>ECE for rehabilitation of 2 vertical electric pumps, gates rehabilitation, and construction of steel bridge in the drainage station in Amiria / Faluja</t>
  </si>
  <si>
    <t>Supply and install prefabricated (sandwich panel) room. Dimensions of the room from inner side (3*3)m and 2.6 m high. Price includes installing steel frame using steel angle sections (3*1.5) inches 3mm thick, 6 inches C-section for the piers (legs) attached to a base plate (30*30)cm 3mm thick for each leg, and painting with antirust paint for all steel works. A concrete base for each leg must be cast with dimensions (40*40*40)cm using 1:2:4 mix with sulphate resisting cement, legs must be connected to the base according to the instruction of the supervisor engineer, all concrete bases must be level and have an embeded height in the ground. Sandwich panel 5 cm thick should be used for the walls and roof, roof must be extended 20 cm towards outside from all sides, and silicon finishing for all joints and screws must be used. Room contains PVC door (1*2.1)m with pvc door lever and key lock, and a PVC window (0.4*0.4)m with insect mesh, 4mm glass, and a PVC hand lock, all PVC sections must be attached to the steel frame with no gaps between the steel frame and PVC, and finishing the joint with silicon. (to be implemented in various loacations according to the location's need).</t>
  </si>
  <si>
    <t>تجهيز و نصب غرفة ساندويج بنل بابعاد (3*3)م و ارتفاع 2.6 م. يشمل السعر نصب هيكل حديد باستخدام حديد الزاوية (3*1.5) أنج سمك 3 مم , حديد الساقية (جنل) قياس 6 أنج للارجل تثبت الى بليت قاعدة (30*30) سم سمك 3 مم لكل رجل, مع الصبغ بالاصباغ المضادة للاكسدة لجميع الاجزاء الحديدية. يجب صب قاعدة كونكريتية لكل رجل بابعاد (40*40*40)سم باستخدام نسبة خلط 1:2:4 بالسمنت المقاوم للاملاح , يتم ربط الارجل الى القواعد حسب تعليمات المهندس المشرف, جميع القواعد الكونكريتية يجب ان تكون بمستوى واحد ولها عمق مدفون تحت الارض. يجب استخدام ساندويج بنل 5 سم للجدران و السقف, يجب مد السقف بمسافة 20 سم للخارج من جميع الجهات, و يجب انهاء جميع المفاصل و البراغي بالسيليكون. تحتوي الغرفة على باب  بلاستك PVC  قياس (1*2.1)م  مع كيلون سويج, و شباك PVC  (0.4*0.4)م مع سلك مانع الحشرات , زجاج 4 مم , مع قفل شباك يدوي بلاستيكي. جميع مقاطع PVC يجب ان تثبت الى الهيكل الحديدي مع عدم وجود فراغات بين الهيكل الحديدي و البلاستك PVC , و انهاء المفاصل بالسيليكون.  (يتم تنفيذ هذه الفقرة في مواقع متعددة و حسب احتياجات الموقع).</t>
  </si>
  <si>
    <t>تجهيز و نصب عمود ضغط واطي من الحديد المغلون بارتفاع 9 م  مقطع انبوبي سمك 5 مم مع كافة الملحقات. يجب ان لا يقل قطر العمود عن 20 سم من الاسفل و لا يقل عن 15 سم من الاعلى. المسافه بين عمود و اخر يجب ان لا تزيد عن 50 م . يجب تثبيت العمود على بليت قاعدة (40*40)سم سمك 6 مم بواسطة اللحام, يجب ر بط قاعده العمود الى الاساس الكونكريتي بواسطة اربع براغي تثبيت  قطر 16 مم ممدودة داخل الكونكريت بعمق 75سم . الاساس الكونكريتي يجب ان يكون بابعاد (60*60)سم بسمك 140سم و مقاومة انضغاط 30 نت\مم2 مع استخدام السمنت المقاوم للاملاح و التسليح  يجب ان يكون باستخدام 8 قضبان (شيش) سمك 25مم و الاطواق المغلقة (الاتاري) قطر 10مم بمسافة تباعد كل 140 مم . (يتم تنفيذ هذه الفقرة في مواقع متعددة و حسب احتياجات الموقع).</t>
  </si>
  <si>
    <t>تجهيز مواد و نصب و ربط قابلو (كيبل) كهربائي (4*25مم2) للربط من العمود الى لوحة تشغيل المضخة. يشمل السعر جميع الملحقات و الموصلات و المكملات. (يتم تنفيذ هذه الفقرة في مواقع متعددة و حسب احتياجات الموقع).</t>
  </si>
  <si>
    <t>م2</t>
  </si>
  <si>
    <t>انارة خارجية:   تجهيز ونصب وفحص وتشغيل بروجكتر للانارة الخارجية مطري ذو مصباح LED قدرة (40) واط من نوع جيد ويشمل السعر مفتاح التشغيل والاسلاك 2*2.5ملم مع التري كيبل والملحقات وجميع متطلبات العمل وحسب توجيهات وموافقة المهندس الشرف.</t>
  </si>
  <si>
    <t>انارة داخلية:     تجهيز ونصب وفحص وتشغيل بروجكتر للانارة الداخلية ذو مصباح LED قدرة (40) واط من نوع جيد ويشمل السعر مفتاح التشغيل والمأخذ 13 امبير والاسلاك 2*1.5ملم مع التري كيبل والملحقات وجميع متطلبات العمل وحسب توجيهات وموافقة المهندس الشرف.</t>
  </si>
  <si>
    <t>Exterior lighting: supply, install, connect, and test external LED projector light, water proof, (40 W), good quality. Price includesswitch, cable (2*2.5 mm2), cable tray, and all accessories and requirements according to the instructions, and samples approval of the supervising engineer.</t>
  </si>
  <si>
    <t>Interior lighting: supply, install, connect, and test Interior LED projector light, (40 W), good quality. Price includes 13 A socket, cable (2*1.5 mm2), cable tray, and all accessories and requirements according to the instructions, and samples approval of the supervising engineer.</t>
  </si>
  <si>
    <t>Supply, connect, and test steel pipe of 5 inch diameter and 4 mm thick. Price includes painting with antirust and all required fiitings(t-section, elbows, adapters, washers, bolts, nuts, flanges, jonson couplings, union couplings, etc), tools, materials, equipments and machinary for dissembling, cutting, welding, and reconnecting of all parts. (to be implemented in various loacations according to the location's need)</t>
  </si>
  <si>
    <t>تجهيز و ربط و فحص انبوب حديد قطر 5 أنج سمك 4 مم . يشمل السعر الصبغ بمانع الصدا و  جميع الملحقات المطلوبة (تقسيم, عكس, تحويلة, براغي, نتات, فلنجات , يونيات , توصيلات ... الخ) و العدد و المواد و الاجهزة و المكائن المطلوبة لتفكيك و قطع و لحام و اعادة توصيل جميع الاجزاء. (يتم تنفيذ هذه الفقرة في مواقع متعددة و حسب احتياجات الموقع).</t>
  </si>
  <si>
    <t>Supply, connect, and test steel pipe of 6 inch diameter and 4 mm thick. Price includes painting with antirust and  all required fiitings(t-section, elbows, adapters, washers, bolts, nuts, flanges, jonson couplings, union couplings, etc), tools, materials, equipments and machinary for dissembling, cutting, welding, and reconnecting of all parts. (to be implemented in various loacations according to the location's need)</t>
  </si>
  <si>
    <t>تجهيز و ربط و فحص انبوب حديد قطر 6 أنج سمك 4 مم . يشمل السعر  الصبغ بمانع الصدا و جميع الملحقات المطلوبة (تقسيم, عكس, تحويلة, براغي, نتات, فلنجات , يونيات , توصيلات ... الخ) و العدد و المواد و الاجهزة و المكائن المطلوبة لتفكيك و قطع و لحام و اعادة توصيل جميع الاجزاء. (يتم تنفيذ هذه الفقرة في مواقع متعددة و حسب احتياجات الموقع).</t>
  </si>
  <si>
    <t>Supply, connect, and test steel pipe of 8 inch diameter and 4 mm thick. Price includes painting with antirust and all required fiitings(t-section, elbows, adapters, washers, bolts, nuts, flanges, jonson couplings, union couplings, etc), tools, materials, equipments and machinary for dissembling, cutting, welding, and reconnecting of all parts. (to be implemented in various loacations according to the location's need)</t>
  </si>
  <si>
    <t>تجهيز و ربط و فحص انبوب حديد قطر 8 أنج سمك 4 مم . يشمل السعر الصبغ بمانع الصدا و  جميع الملحقات المطلوبة (تقسيم, عكس, تحويلة, براغي, نتات, فلنجات , يونيات , توصيلات ... الخ) و العدد و المواد و الاجهزة و المكائن المطلوبة لتفكيك و قطع و لحام و اعادة توصيل جميع الاجزاء. (يتم تنفيذ هذه الفقرة في مواقع متعددة و حسب احتياجات الموقع).</t>
  </si>
  <si>
    <t>Supply, connect, and test flexible plastic pipe 8 inches diameter, Indian quality, heavy type. Price includes all needed fittings and accessories. (to be implemented in various loacations according to the location's need).</t>
  </si>
  <si>
    <t>تجهيز و ربط و فحص انبوب بلاستك مرن (صوندة) قطر 8 أنج نوع هندي ثقيل. يشمل السعر جميع الملحقات و المكملات المطلوبة. (يتم تنفيذ هذه الفقرة في مواقع متعددة و حسب احتياجات الموقع).</t>
  </si>
  <si>
    <t>تجهيز  و نصب صمام سحب (ولف مانع رجوع)(صورة مثال توضيحي بالاسفل) لمنع الماء من الرجوع الى المصدر بعد اطفاء المضخة , كذلك يجب ان تحتوي على مصفاة لحماية الانابيب من دخول العوائق. قياس 6 انج. يشمل السعر جميع الملحقات و المكملات المطلوبة. (يتم تنفيذ هذه الفقرة في مواقع متعددة و حسب احتياجات الموقع).</t>
  </si>
  <si>
    <t>تجهيز  و نصب صمام سحب (ولف مانع رجوع)(صورة مثال توضيحي بالاسفل) لمنع الماء من الرجوع الى المصدر بعد اطفاء المضخة , كذلك يجب ان تحتوي على مصفاة لحماية الانابيب من دخول العوائق. قياس 8 انج. يشمل السعر جميع الملحقات و المكملات المطلوبة. (يتم تنفيذ هذه الفقرة في مواقع متعددة و حسب احتياجات الموقع).</t>
  </si>
  <si>
    <t>Supply materials and cast reinforced concrete slab 20 cm thick for the floor of the prefabricated room f'c=30 MPa. Sulphate resisting cement must be used. Reinforcement must be a layer of BRC 6mm diameter and spacing of 15*15cm.  A 25 cm layer of compacted subbase below the concrete floor must be provided. A 10 cm thick layer of compacted boulders must be provided below the subbase layer. Price includes excavating to the required levels and removing waste materials according to the instructions of the supervisor enginner. (to be implemented in various loacations according to the location's need).</t>
  </si>
  <si>
    <t>تجهيز مواد و صب صبة كونكريت مسلح سمك 20 سم لارضية غرفة ساندويج بنل  مقاومة انضغاط 30 نت\مم2. يجب استخدام السمنت المقاوم للاملاح. التسليح يجب ان يكون طبقة من حديد المشبك BRC قطر 6 مم بمسافات (15*15)سم . يجب فرش طبقة من السبيس المحدول سمك 25 سم تحت صبة الارضية. يجب فرش طبقة من الجلمود المحدول سمك 10 سم تحت طبقة السبيس. يشمل السعر الحفر الى الاعماق المطلوبة و رفع الانقاض و حسب توجيهات المهندس المشرف. (يتم تنفيذ هذه الفقرة في مواقع متعددة و حسب احتياجات الموقع).</t>
  </si>
  <si>
    <t>Supply materials and construct a collection basin for the outlet water using solid concrete blocks (15*20*40)cm, cement:sand mortar 1:3 with sulphate resisting cement. Walls of basin must be 120 cm high and base inside dimensions must ne (1.5*2)m. Base concrete must be f'c=30 MPa, 20 cm thick and reinforced with a layer of BRC (15*15)co 6mm diameter.  A 25 cm layer of compacted subbase below the concrete base must be provided. A 10 cm thick layer of compacted boulders must be provided below the subbase layer. Price includes excavating to the required levels and according to the instructions of the supervisor enginner. Price includes cement plastering for the walls from outside and inside for all the sides of the basin with using sulphate resisting cement and fine sand. (to be implemented in various loacations according to the location's need).</t>
  </si>
  <si>
    <t>تجهيز مواد و القيام ببناء حوض جمع مياه الدفع باستخدام البلوك الصلد الكونكريتي و مونة السمنت و الرمل 1:3 بالسمنت المقاوم للاملاح . جدران الحوض يجب ان تكون بارتفاع 120 سم و ابعاد القاعدة يجب ان تكون (1.5*2) م من الداخل . كونكريت القاعدة يجب ان يكون ذو مقاومة انضغاط 30 نت\مم2 , سمك 20 سم , و مسلحه بطبقة من حديد المشبك BRC (15*15)سم قطر 6 مم. يجب فرش طبقة من السبيس المحدول سمك 25 سم تحت صبة القاعدة. يجب فرش طبقة من الجلمود المحدول سمك 10 سم تحت طبقة السبيس. يشمل السعر الحفر الى الاعماق المطلوبة و حسب توجيهات المهندس المشرف. يشمل السعر لبخ الجدران من الداخل و الخارج و لكل جوانب  الحوض باستخدام السمنت المقاوم للاملاح و الرمل الناعم.  (يتم تنفيذ هذه الفقرة في مواقع متعددة و حسب احتياجات الموقع).</t>
  </si>
  <si>
    <t>تجهيز مواد و نصب و ربط سلك المنيوم (سحب كهرباء رئيسي) 70مم2 للربط من اقرب مصدر للكهرباء الى الاعمدة. (يتم تنفيذ هذه الفقرة في مواقع متعددة و حسب احتياجات الموقع).</t>
  </si>
  <si>
    <t>Supply materials and install electric board (30 KW) size (50*60)cm contains:
    * MCCB 150 A (1 Pcs)
    * Contactor 30 KW (1 Pcs)
    * Overload relay 35 A (1 Pcs)
    * Phases failure (1 Pcs)
    * Timer (1 Pcs)
    * MCB 3P 10 A (1 Pcs)
    * MCB 1P 4 A (1 Pcs)
    * Digital multimeter (1 Pcs)
    * Push bottons on/off (1 Pcs)
    * Signal lamp (3 Pcs)
the work includes all internal and external connection and installation accessories, connections, wires, cables, fuses, phases, neutral and earthing bars, Isolators, labels, plastic cable trays with different sizes...etc. (to be implemented in  loacations 1, 2, 5, 6, 7, 8, 9, 11, 12, and 13 according to the location's need).</t>
  </si>
  <si>
    <t>تجهيز مواد و القيام بنصب بورد كهرباء 30 كيلوواط  قياس (50*60)سم يحتوي على:
    * قاطع دورة مقولب 150 امبير (عدد 1) 
    * كونتكتر 30 كيلوواط (عدد 1) 
    * اوفرلود 35 امبير (عدد 1) 
    * فيز فلر (عدد 1) 
    * تايمر (عدد 1) 
    * قاطع دورة ثلاثي 10 امبير (عدد 1) 
    * قاطع دورة مفرد 4 امبير (عدد 1) 
    * مقياس متعدد الكتروني (عدد 1) 
    * ازرار اطفاء/تشغيل (عدد 1) 
    * مصباح اشارة (عدد 3) 
يشمل العمل جميع التوصيلات الداخلية والخارجية مع ملحقات التوصيل من اسلاك, قابلوات , فيوزات, فيزات, قضبان التاريض و البارد, عوازل, علامات , كيبل تري باحجام مختلفة ... الخ. (( يتم تنفيذ هذه الفقرة للمواقع 1, 2, 5, 6, 7, 8, 9, 11, 12, و 13) و حسب متطلبات الموقع).</t>
  </si>
  <si>
    <t>24الزغاريت</t>
  </si>
  <si>
    <t>الشنانة</t>
  </si>
  <si>
    <t>المواقع</t>
  </si>
  <si>
    <t>Important notes and conditions</t>
  </si>
  <si>
    <t>ملاحظات و شروط مهمة</t>
  </si>
  <si>
    <t>farmer 1</t>
  </si>
  <si>
    <t>farmer 2</t>
  </si>
  <si>
    <t>farmer 3</t>
  </si>
  <si>
    <t>farmer 4</t>
  </si>
  <si>
    <t>farmer 5</t>
  </si>
  <si>
    <t>farmer 6</t>
  </si>
  <si>
    <t>farmer 7</t>
  </si>
  <si>
    <t>farmer 8</t>
  </si>
  <si>
    <t>farmer 9</t>
  </si>
  <si>
    <t>farmer 10</t>
  </si>
  <si>
    <t>farmer 11</t>
  </si>
  <si>
    <t>farmer 12</t>
  </si>
  <si>
    <t>farmer 13</t>
  </si>
  <si>
    <t>farmer 14</t>
  </si>
  <si>
    <t>farmer 15</t>
  </si>
  <si>
    <t>farmer 16</t>
  </si>
  <si>
    <t>farmer 17</t>
  </si>
  <si>
    <t>farmer 18</t>
  </si>
  <si>
    <t>farmer 19</t>
  </si>
  <si>
    <t>farmer 20</t>
  </si>
  <si>
    <t>farmer 21</t>
  </si>
  <si>
    <t>farmer 22</t>
  </si>
  <si>
    <t>farmer 23</t>
  </si>
  <si>
    <t>farmer 24</t>
  </si>
  <si>
    <t>canal 1</t>
  </si>
  <si>
    <t>canal 2</t>
  </si>
  <si>
    <t>canal 3</t>
  </si>
  <si>
    <t>canal 4</t>
  </si>
  <si>
    <t>canal 5</t>
  </si>
  <si>
    <t>canal 6</t>
  </si>
  <si>
    <t>canal 7</t>
  </si>
  <si>
    <t>canal 8</t>
  </si>
  <si>
    <t>canal 9</t>
  </si>
  <si>
    <t>canal 10</t>
  </si>
  <si>
    <t>canal 11</t>
  </si>
  <si>
    <t>canal 12</t>
  </si>
  <si>
    <t>canal 13</t>
  </si>
  <si>
    <t>canal 14</t>
  </si>
  <si>
    <t>canal 15</t>
  </si>
  <si>
    <t>canal 16</t>
  </si>
  <si>
    <t>canal 17</t>
  </si>
  <si>
    <t>Quantity</t>
  </si>
  <si>
    <r>
      <t xml:space="preserve">Supply and install star-delta type electric motor with horizontal surface centrifugal Pump end suction Brand </t>
    </r>
    <r>
      <rPr>
        <b/>
        <sz val="8"/>
        <rFont val="Calibri"/>
        <family val="2"/>
        <scheme val="minor"/>
      </rPr>
      <t>Standart</t>
    </r>
    <r>
      <rPr>
        <sz val="8"/>
        <rFont val="Calibri"/>
        <family val="2"/>
        <scheme val="minor"/>
      </rPr>
      <t xml:space="preserve"> or equivalent with the following specifications: agricultural use, 6 inches inlet and 5 inches outlet, HP=30, Q=250 m3/h , h=10 m , 1000 rpm, 3ph, 22 KW , 380 V (to be implemented in locations 15, 10, and 24).</t>
    </r>
  </si>
  <si>
    <r>
      <t xml:space="preserve">تجهيز و نصب مضخة ماء افقية دورانية ماصة بمحرك كهربائي من نوع ستار-دلتا. ماركة </t>
    </r>
    <r>
      <rPr>
        <b/>
        <sz val="8"/>
        <rFont val="Calibri"/>
        <family val="2"/>
        <scheme val="minor"/>
      </rPr>
      <t xml:space="preserve">ستاندارت </t>
    </r>
    <r>
      <rPr>
        <sz val="8"/>
        <rFont val="Calibri"/>
        <family val="2"/>
        <scheme val="minor"/>
      </rPr>
      <t>او ما يعادلها و بالمواصفات التالية: استخدام زراعي, 6 أنج للمدخل السحب, 5 أنج للمخرج الدفع , 30 حصان , تصريف 250 م3 في الساعه , ارتفاع الضخ 10 م, 1000 دورة \دقيقة , ثلاثي الطور , 22 كيلوواط, 380 فولط ( يتم تنفيذ هذه الفقرة للمواقع 15, 10, و 24)</t>
    </r>
  </si>
  <si>
    <r>
      <t xml:space="preserve">Supply and install star-delta type electric motor with horizontal surface centrifugal Pump end suction Brand </t>
    </r>
    <r>
      <rPr>
        <b/>
        <sz val="8"/>
        <rFont val="Calibri"/>
        <family val="2"/>
        <scheme val="minor"/>
      </rPr>
      <t>Standart</t>
    </r>
    <r>
      <rPr>
        <sz val="8"/>
        <rFont val="Calibri"/>
        <family val="2"/>
        <scheme val="minor"/>
      </rPr>
      <t xml:space="preserve"> or equivalent with the following specifications: agricultural use, 8 inches inlet and 6 inches outlet, HP=40, Q=400 m3/h , h=20 m , 1000 rpm, 3ph, 30 KW , 380 V (to be implemented in locations 1, 2, 5, 6, 7, 8, 9, 11, 12, and 13).</t>
    </r>
  </si>
  <si>
    <r>
      <t xml:space="preserve">تجهيز و نصب مضخة ماء افقية دورانية ماصة بمحرك كهربائي من نوع ستار-دلتا. ماركة </t>
    </r>
    <r>
      <rPr>
        <b/>
        <sz val="8"/>
        <rFont val="Calibri"/>
        <family val="2"/>
        <scheme val="minor"/>
      </rPr>
      <t xml:space="preserve">ستاندارت </t>
    </r>
    <r>
      <rPr>
        <sz val="8"/>
        <rFont val="Calibri"/>
        <family val="2"/>
        <scheme val="minor"/>
      </rPr>
      <t>او ما يعادلها و بالمواصفات التالية: استخدام زراعي, 8 أنج للمدخل السحب, 6 أنج للمخرج الدفع , 40 حصان , تصريف 400 م3 في الساعه , ارتفاع الضخ 20 م, 1000 دورة \دقيقة , ثلاثي الطور , 30 كيلوواط, 380 فولط ( يتم تنفيذ هذه الفقرة للمواقع 1, 2, 5, 6, 7, 8, 9, 11, 12, و 13)</t>
    </r>
  </si>
  <si>
    <r>
      <t xml:space="preserve">Supply and install horizontal end suction pump with diesel engine brand </t>
    </r>
    <r>
      <rPr>
        <b/>
        <sz val="8"/>
        <rFont val="Calibri"/>
        <family val="2"/>
        <scheme val="minor"/>
      </rPr>
      <t>Usha, Topland,</t>
    </r>
    <r>
      <rPr>
        <sz val="8"/>
        <rFont val="Calibri"/>
        <family val="2"/>
        <scheme val="minor"/>
      </rPr>
      <t xml:space="preserve"> or equivalent with the following specifications: 30 HP, h=15 m 1500-1800 rpm, Q=250 m3/h, 6 inches inlet, and 6 inches outlet (to be implemented in locations 3, 4, 14, 16, 17, 18, 19, 20, 21, 22, and 23). </t>
    </r>
  </si>
  <si>
    <r>
      <t xml:space="preserve">تجهيز  و نصب مضخة ماء افقية ماصة بمحرك ديزل ماكة </t>
    </r>
    <r>
      <rPr>
        <b/>
        <sz val="8"/>
        <rFont val="Calibri"/>
        <family val="2"/>
        <scheme val="minor"/>
      </rPr>
      <t>يوشا, توبلاند,</t>
    </r>
    <r>
      <rPr>
        <sz val="8"/>
        <rFont val="Calibri"/>
        <family val="2"/>
        <scheme val="minor"/>
      </rPr>
      <t xml:space="preserve"> او ما يعادلها و بالمواصفات التالية : 30 حصان, ارتفاع الضخ 15 م , 1500-1800 دورة\دقيقة , تصريف 250 م3\ساعه , 6 أنج للمدخل السحب , 6 أنج للمخرج الدفع . (يتم تنفيذ هذه افقرة للمواقع 3, 4, 14, 16, 17, 18, 19, 20, 21, 22, و 23).</t>
    </r>
  </si>
  <si>
    <t>Supply materials and install electric board (22KW) size (50*60)cm contains:
    * MCCB 100 A (1 Pcs)
    * Contactor 22 KW (1 Pcs)
    * Overload relay 24 A (1 Pcs)
    * Phases failure (1 Pcs)
    * Timer (1 Pcs)
    * MCB 3P 10 A (1 Pcs)
    * MCB 1P 4 A (1 Pcs)
    * Digital multimeter (1 Pcs)
    * Push bottons on/off (1 Pcs)
    * Signal lamp (3 Pcs)
the work includes all internal and external connection and installation accessories, connections, wires, cables, fuses, phases, neutral and earthing bars, Isolators, labels, plastic cable trays with different sizes...etc. (to be implemented in  loacations 15, 24, and 10 according to the location's need).</t>
  </si>
  <si>
    <t>تجهيز مواد و القيام بنصب بورد كهرباء 22 كيلوواط قياس (50*60)سم يحتوي على:
    * قاطع دورة مقولب 100 امبير (عدد 1) 
    * كونتكتر 22 كيلوواط (عدد 1) 
    * اوفرلود 24 امبير (عدد 1) 
    * فيز فلر (عدد 1) 
    * تايمر (عدد 1) 
    * قاطع دورة ثلاثي 10 امبير (عدد 1) 
    * قاطع دورة مفرد 4 امبير (عدد 1) 
    * مقياس متعدد الكتروني (عدد 1) 
    * ازرار اطفاء/تشغيل (عدد 1) 
    * مصباح اشارة (عدد 3) 
يشمل العمل جميع التوصيلات الداخلية والخارجية مع ملحقات التوصيل من اسلاك, قابلوات , فيوزات, فيزات, قضبان التاريض و البارد, عوازل, علامات , كيبل تري باحجام مختلفة ... الخ. (يتم تنفيذ هذه الفقرة للمواقع 15, 24,  و 10 و حسب متطلبات الموقع).</t>
  </si>
  <si>
    <r>
      <t>Supply and install raw water suction foot valve (example</t>
    </r>
    <r>
      <rPr>
        <sz val="8"/>
        <color rgb="FFFF0000"/>
        <rFont val="Calibri"/>
        <family val="2"/>
        <scheme val="minor"/>
      </rPr>
      <t xml:space="preserve"> </t>
    </r>
    <r>
      <rPr>
        <sz val="8"/>
        <rFont val="Calibri"/>
        <family val="2"/>
        <scheme val="minor"/>
      </rPr>
      <t>picture</t>
    </r>
    <r>
      <rPr>
        <sz val="8"/>
        <color rgb="FFFF0000"/>
        <rFont val="Calibri"/>
        <family val="2"/>
        <scheme val="minor"/>
      </rPr>
      <t xml:space="preserve"> </t>
    </r>
    <r>
      <rPr>
        <sz val="8"/>
        <rFont val="Calibri"/>
        <family val="2"/>
        <scheme val="minor"/>
      </rPr>
      <t>below) to prevent the water from dropping back to the water source after turning the pump off, it must also contain screen (filter) to protect pipes and pump from the entrance of obstacles. 6 inches diameter. Price includes all needed accessories and fittings. (to be implemented in various loacations according to the location's need).</t>
    </r>
  </si>
  <si>
    <t>Supply and install raw water suction foot valve (example picture below) to prevent the water from dropping back to the water source after turning the pump off, it must also contain screen (filter) to protect pipes and pump from the entrance of obstacles. 8 inches diameter. Price includes all needed accessories and fittings. (to be implemented in various loacations according to the location's need).</t>
  </si>
  <si>
    <r>
      <t xml:space="preserve">01- It is mandatory for the bidders to inspect the situation on site before submitting an offer.
زيارة و تفقد الموقع الزامية على مقدمي العطاءات قبل تقديم العطاء
02- Access situation to the site premises has to be checked in advance.
يجب التاكد من وضع الطريق و امكانية الدخول الى مناطق العمل مقدما
03- All the work items should be according to IRAQI General Technical Specifications (IGTS), all applicable Iraqi standards, Iraqi construction codes, Iraqi general conditions for the civil engineering works' contracts (part 1 &amp; part 2), and the Iraqi general conditions for the electrical, mechanical, and chemical engineering works' contracts.
جميع الاعمال يجب ان تكون وفق المواصفات العامة العراقية, جميع المواصفات القياسية العراقية النافذة, مدونة الانشاءات العراقية, الشروط العامة لمقاولات اعمال الهندسة المدنية بقسميها الاول و الثاني العراقية, و الشروط العامة لمقاولات اعمال الهندسة الكهربائية و الميكانيكية و الكيميائية العراقية.
04- All materials must be NEW from best type approved by supervisor.
جميع المواد المستخدمة يجب ان تكون جديدة و من افضل نوعية و حسب موافقة المشرف
05-The unit prices include transportation and providing the materials mentioned in the BoQ.
اسعار الفقرات تشمل النقل و توفير كافة المواد و المستلزمات كما في جدول الكميات
06-The contractor shall prepare a Time Schedule for the whole project.
المقاول يجب ان يعد مخطط زمني للمشروع
07- The contractor must set up a project boards.
على المقاول نصب لوحات دلالة للمشروع
08- All works in the Bill of Quantities will be done according to supplied design details, specifications, instructions and directions of supervisor.
جميع الاعمال في جدول الكميات يجب ان تنفذ حسب التصاميم و المواصفات المذكورة و حسب توجيهات المشرف
</t>
    </r>
    <r>
      <rPr>
        <sz val="10"/>
        <color rgb="FFFF0000"/>
        <rFont val="Calibri"/>
        <family val="2"/>
        <scheme val="minor"/>
      </rPr>
      <t xml:space="preserve">09- The contract will be executed as "re-measurement contract" with exact values according to the Iraqi standards not to the common market measuring procedure.
يتم تنفيذ المشروع بطريقة الذرعه الموقعية و بالذرعات الحقيقية حسب المواصفات الهندسية العراقية و ليس حسب الطرق الشائعه 
10- Bidder </t>
    </r>
    <r>
      <rPr>
        <b/>
        <sz val="10"/>
        <color rgb="FFFF0000"/>
        <rFont val="Calibri"/>
        <family val="2"/>
        <scheme val="minor"/>
      </rPr>
      <t xml:space="preserve">MUST </t>
    </r>
    <r>
      <rPr>
        <sz val="10"/>
        <color rgb="FFFF0000"/>
        <rFont val="Calibri"/>
        <family val="2"/>
        <scheme val="minor"/>
      </rPr>
      <t xml:space="preserve">fill these excel sheets as soft copy and send them within the financial offer.
</t>
    </r>
    <r>
      <rPr>
        <b/>
        <sz val="10"/>
        <color rgb="FFFF0000"/>
        <rFont val="Calibri"/>
        <family val="2"/>
        <scheme val="minor"/>
      </rPr>
      <t>يجب</t>
    </r>
    <r>
      <rPr>
        <sz val="10"/>
        <color rgb="FFFF0000"/>
        <rFont val="Calibri"/>
        <family val="2"/>
        <scheme val="minor"/>
      </rPr>
      <t xml:space="preserve"> على مقدمي العطاءات ملئ جداول الاكسل المرفقة و تقديمها بصيغه اكسل مع العرض المالي
11- Bidder </t>
    </r>
    <r>
      <rPr>
        <b/>
        <sz val="10"/>
        <color rgb="FFFF0000"/>
        <rFont val="Calibri"/>
        <family val="2"/>
        <scheme val="minor"/>
      </rPr>
      <t>MUST</t>
    </r>
    <r>
      <rPr>
        <sz val="10"/>
        <color rgb="FFFF0000"/>
        <rFont val="Calibri"/>
        <family val="2"/>
        <scheme val="minor"/>
      </rPr>
      <t xml:space="preserve"> print the pdf sheets, fill them by handwriting, sign and stamp every sheet, and scan and send them as a soft copy within the financial offer.
</t>
    </r>
    <r>
      <rPr>
        <b/>
        <sz val="10"/>
        <color rgb="FFFF0000"/>
        <rFont val="Calibri"/>
        <family val="2"/>
        <scheme val="minor"/>
      </rPr>
      <t>يجب</t>
    </r>
    <r>
      <rPr>
        <sz val="10"/>
        <color rgb="FFFF0000"/>
        <rFont val="Calibri"/>
        <family val="2"/>
        <scheme val="minor"/>
      </rPr>
      <t xml:space="preserve"> على مقدمي العطاءات طباعه جداول الكميات بصيغه (بي دي اف) ثم ملئها يدويا ثم تصويرها الكترونيا  ثم ارسالها بملف بصيغة (بي دي اف) مع العرض المالي
12- Bidder </t>
    </r>
    <r>
      <rPr>
        <b/>
        <sz val="10"/>
        <color rgb="FFFF0000"/>
        <rFont val="Calibri"/>
        <family val="2"/>
        <scheme val="minor"/>
      </rPr>
      <t>MUST</t>
    </r>
    <r>
      <rPr>
        <sz val="10"/>
        <color rgb="FFFF0000"/>
        <rFont val="Calibri"/>
        <family val="2"/>
        <scheme val="minor"/>
      </rPr>
      <t xml:space="preserve"> submit a work schedule timeline with a total duration </t>
    </r>
    <r>
      <rPr>
        <b/>
        <sz val="10"/>
        <color rgb="FFFF0000"/>
        <rFont val="Calibri"/>
        <family val="2"/>
        <scheme val="minor"/>
      </rPr>
      <t>NOT</t>
    </r>
    <r>
      <rPr>
        <sz val="10"/>
        <color rgb="FFFF0000"/>
        <rFont val="Calibri"/>
        <family val="2"/>
        <scheme val="minor"/>
      </rPr>
      <t xml:space="preserve"> more than four months.
</t>
    </r>
    <r>
      <rPr>
        <b/>
        <sz val="10"/>
        <color rgb="FFFF0000"/>
        <rFont val="Calibri"/>
        <family val="2"/>
        <scheme val="minor"/>
      </rPr>
      <t>يجب</t>
    </r>
    <r>
      <rPr>
        <sz val="10"/>
        <color rgb="FFFF0000"/>
        <rFont val="Calibri"/>
        <family val="2"/>
        <scheme val="minor"/>
      </rPr>
      <t xml:space="preserve"> على مقدمي العطاءات تقديم مخطط زمني لجدول تقدم العمل بمدة عمل كلية </t>
    </r>
    <r>
      <rPr>
        <b/>
        <sz val="10"/>
        <color rgb="FFFF0000"/>
        <rFont val="Calibri"/>
        <family val="2"/>
        <scheme val="minor"/>
      </rPr>
      <t>لا تزيد عن</t>
    </r>
    <r>
      <rPr>
        <sz val="10"/>
        <color rgb="FFFF0000"/>
        <rFont val="Calibri"/>
        <family val="2"/>
        <scheme val="minor"/>
      </rPr>
      <t xml:space="preserve"> اربعه اشهر
13- Works will be implemented in various locations according to data given in the tables in every sheet respectively.
سيتم تنفيذ الاعمال في مواقع متعددة و حسب البيانات المذكورة في الجداول في كل صفحة 
14- Submitting bid means that the bidder has read all these conditions and notes and accepts all the conditions.
تقديم العطاء يعني قراءة هذه الشروط و الملاحظات و الموافقة عليها من قبل مقدمي العطاءات
15-</t>
    </r>
    <r>
      <rPr>
        <b/>
        <sz val="10"/>
        <color rgb="FFFF0000"/>
        <rFont val="Calibri"/>
        <family val="2"/>
        <scheme val="minor"/>
      </rPr>
      <t xml:space="preserve"> Bidder MUST carefully read and follow </t>
    </r>
    <r>
      <rPr>
        <b/>
        <i/>
        <sz val="12"/>
        <color rgb="FFFF0000"/>
        <rFont val="Calibri"/>
        <family val="2"/>
        <scheme val="minor"/>
      </rPr>
      <t>A4_Bidding conditions</t>
    </r>
    <r>
      <rPr>
        <b/>
        <sz val="10"/>
        <color rgb="FFFF0000"/>
        <rFont val="Calibri"/>
        <family val="2"/>
        <scheme val="minor"/>
      </rPr>
      <t xml:space="preserve"> document, failure to follow this document leads to exclusion of the offer.
على مقدمي العطاءات قراءة مستند شروط التقديم بعناية و اتباع تعليماته, الفشل في اتباع هذا المستند يؤدي الى استبعاد العرض</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</si>
</sst>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quot;$&quot;* #,##0_);_(&quot;$&quot;* \(#,##0\);_(&quot;$&quot;* &quot;-&quot;_);_(@_)"/>
    <numFmt numFmtId="44" formatCode="_(&quot;$&quot;* #,##0.00_);_(&quot;$&quot;* \(#,##0.00\);_(&quot;$&quot;* &quot;-&quot;??_);_(@_)"/>
  </numFmts>
  <fonts count="24" x14ac:knownFonts="1">
    <font>
      <sz val="11"/>
      <color theme="1"/>
      <name val="Calibri"/>
      <family val="2"/>
      <scheme val="minor"/>
    </font>
    <font>
      <sz val="11"/>
      <color theme="1"/>
      <name val="Calibri"/>
      <family val="2"/>
      <scheme val="minor"/>
    </font>
    <font>
      <b/>
      <sz val="11"/>
      <color theme="1"/>
      <name val="Calibri"/>
      <family val="2"/>
      <scheme val="minor"/>
    </font>
    <font>
      <sz val="16"/>
      <color theme="1"/>
      <name val="Calibri"/>
      <family val="2"/>
      <scheme val="minor"/>
    </font>
    <font>
      <b/>
      <sz val="16"/>
      <color theme="1"/>
      <name val="Calibri"/>
      <family val="2"/>
      <scheme val="minor"/>
    </font>
    <font>
      <sz val="14"/>
      <color theme="1"/>
      <name val="Calibri"/>
      <family val="2"/>
      <scheme val="minor"/>
    </font>
    <font>
      <sz val="11"/>
      <name val="Calibri"/>
      <family val="2"/>
      <scheme val="minor"/>
    </font>
    <font>
      <sz val="11"/>
      <color theme="1"/>
      <name val="Arial"/>
      <family val="2"/>
    </font>
    <font>
      <sz val="11"/>
      <name val="Andalus"/>
      <family val="1"/>
    </font>
    <font>
      <sz val="12"/>
      <color theme="1"/>
      <name val="Arial"/>
      <family val="2"/>
    </font>
    <font>
      <sz val="8"/>
      <name val="Calibri"/>
      <family val="2"/>
      <scheme val="minor"/>
    </font>
    <font>
      <b/>
      <i/>
      <sz val="11"/>
      <color theme="1"/>
      <name val="Calibri"/>
      <family val="2"/>
      <scheme val="minor"/>
    </font>
    <font>
      <b/>
      <sz val="11"/>
      <name val="Calibri"/>
      <family val="2"/>
      <scheme val="minor"/>
    </font>
    <font>
      <b/>
      <sz val="14"/>
      <color theme="1"/>
      <name val="Calibri"/>
      <family val="2"/>
      <scheme val="minor"/>
    </font>
    <font>
      <sz val="8"/>
      <color theme="1"/>
      <name val="Calibri"/>
      <family val="2"/>
      <scheme val="minor"/>
    </font>
    <font>
      <sz val="10"/>
      <color theme="1"/>
      <name val="Calibri"/>
      <family val="2"/>
      <scheme val="minor"/>
    </font>
    <font>
      <sz val="10"/>
      <color rgb="FFFF0000"/>
      <name val="Calibri"/>
      <family val="2"/>
      <scheme val="minor"/>
    </font>
    <font>
      <b/>
      <sz val="10"/>
      <color theme="1"/>
      <name val="Calibri"/>
      <family val="2"/>
      <scheme val="minor"/>
    </font>
    <font>
      <b/>
      <sz val="8"/>
      <name val="Calibri"/>
      <family val="2"/>
      <scheme val="minor"/>
    </font>
    <font>
      <sz val="8"/>
      <color rgb="FFFF0000"/>
      <name val="Calibri"/>
      <family val="2"/>
      <scheme val="minor"/>
    </font>
    <font>
      <b/>
      <sz val="8"/>
      <color theme="1"/>
      <name val="Calibri"/>
      <family val="2"/>
      <scheme val="minor"/>
    </font>
    <font>
      <b/>
      <i/>
      <sz val="8"/>
      <color theme="1"/>
      <name val="Calibri"/>
      <family val="2"/>
      <scheme val="minor"/>
    </font>
    <font>
      <b/>
      <sz val="10"/>
      <color rgb="FFFF0000"/>
      <name val="Calibri"/>
      <family val="2"/>
      <scheme val="minor"/>
    </font>
    <font>
      <b/>
      <i/>
      <sz val="12"/>
      <color rgb="FFFF0000"/>
      <name val="Calibri"/>
      <family val="2"/>
      <scheme val="minor"/>
    </font>
  </fonts>
  <fills count="1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FFC000"/>
        <bgColor indexed="64"/>
      </patternFill>
    </fill>
    <fill>
      <patternFill patternType="solid">
        <fgColor theme="0"/>
        <bgColor indexed="64"/>
      </patternFill>
    </fill>
    <fill>
      <patternFill patternType="solid">
        <fgColor theme="2" tint="-0.249977111117893"/>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195">
    <xf numFmtId="0" fontId="0" fillId="0" borderId="0" xfId="0"/>
    <xf numFmtId="0" fontId="15" fillId="0" borderId="0" xfId="0" applyFont="1"/>
    <xf numFmtId="0" fontId="17" fillId="9" borderId="2" xfId="0" applyFont="1" applyFill="1" applyBorder="1" applyAlignment="1">
      <alignment horizontal="center" vertical="center"/>
    </xf>
    <xf numFmtId="0" fontId="17" fillId="9" borderId="5" xfId="0" applyFont="1" applyFill="1" applyBorder="1" applyAlignment="1">
      <alignment horizontal="center" vertical="center"/>
    </xf>
    <xf numFmtId="0" fontId="17" fillId="9" borderId="29" xfId="0" applyFont="1" applyFill="1" applyBorder="1" applyAlignment="1">
      <alignment horizontal="center" vertical="center"/>
    </xf>
    <xf numFmtId="0" fontId="17" fillId="0" borderId="30" xfId="0" applyFont="1" applyBorder="1" applyAlignment="1">
      <alignment horizontal="left" vertical="center"/>
    </xf>
    <xf numFmtId="42" fontId="17" fillId="0" borderId="19" xfId="1" applyNumberFormat="1" applyFont="1" applyBorder="1" applyAlignment="1">
      <alignment horizontal="center" vertical="center"/>
    </xf>
    <xf numFmtId="0" fontId="17" fillId="9" borderId="25" xfId="0" applyFont="1" applyFill="1" applyBorder="1" applyAlignment="1">
      <alignment horizontal="center" vertical="center"/>
    </xf>
    <xf numFmtId="0" fontId="17" fillId="0" borderId="31" xfId="0" applyFont="1" applyBorder="1" applyAlignment="1">
      <alignment horizontal="left" vertical="center"/>
    </xf>
    <xf numFmtId="42" fontId="17" fillId="0" borderId="21" xfId="1" applyNumberFormat="1" applyFont="1" applyBorder="1" applyAlignment="1">
      <alignment horizontal="center" vertical="center"/>
    </xf>
    <xf numFmtId="0" fontId="17" fillId="9" borderId="33" xfId="0" applyFont="1" applyFill="1" applyBorder="1" applyAlignment="1">
      <alignment horizontal="center" vertical="center"/>
    </xf>
    <xf numFmtId="0" fontId="17" fillId="0" borderId="34" xfId="0" applyFont="1" applyBorder="1" applyAlignment="1">
      <alignment horizontal="left" vertical="center"/>
    </xf>
    <xf numFmtId="42" fontId="17" fillId="0" borderId="35" xfId="1" applyNumberFormat="1" applyFont="1" applyBorder="1" applyAlignment="1">
      <alignment horizontal="center" vertical="center"/>
    </xf>
    <xf numFmtId="42" fontId="17" fillId="11" borderId="2" xfId="1" applyNumberFormat="1" applyFont="1" applyFill="1" applyBorder="1" applyAlignment="1">
      <alignment horizontal="center" vertical="center"/>
    </xf>
    <xf numFmtId="0" fontId="17" fillId="11" borderId="47" xfId="0" applyFont="1" applyFill="1" applyBorder="1" applyAlignment="1">
      <alignment vertical="center"/>
    </xf>
    <xf numFmtId="0" fontId="17" fillId="11" borderId="2" xfId="0" applyFont="1" applyFill="1" applyBorder="1" applyAlignment="1">
      <alignment horizontal="center" vertical="center"/>
    </xf>
    <xf numFmtId="0" fontId="15" fillId="12" borderId="0" xfId="0" applyFont="1" applyFill="1"/>
    <xf numFmtId="0" fontId="15" fillId="12" borderId="0" xfId="0" applyFont="1" applyFill="1" applyAlignment="1"/>
    <xf numFmtId="0" fontId="15" fillId="12" borderId="0" xfId="0" applyFont="1" applyFill="1" applyAlignment="1">
      <alignment wrapText="1"/>
    </xf>
    <xf numFmtId="0" fontId="0" fillId="0" borderId="1" xfId="0" applyNumberFormat="1" applyBorder="1" applyAlignment="1" applyProtection="1">
      <alignment horizontal="center" vertical="center"/>
      <protection locked="0"/>
    </xf>
    <xf numFmtId="0" fontId="0" fillId="0" borderId="38" xfId="0" applyNumberFormat="1" applyBorder="1" applyAlignment="1" applyProtection="1">
      <alignment horizontal="center" vertical="center"/>
      <protection locked="0"/>
    </xf>
    <xf numFmtId="0" fontId="0" fillId="0" borderId="16"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3" fillId="0" borderId="0" xfId="0" applyFont="1" applyBorder="1" applyProtection="1"/>
    <xf numFmtId="0" fontId="15" fillId="3" borderId="6" xfId="0" applyFont="1" applyFill="1" applyBorder="1" applyAlignment="1" applyProtection="1">
      <alignment wrapText="1"/>
    </xf>
    <xf numFmtId="0" fontId="5" fillId="3" borderId="6" xfId="0" applyFont="1" applyFill="1" applyBorder="1" applyProtection="1"/>
    <xf numFmtId="0" fontId="0" fillId="3" borderId="6" xfId="0" applyFont="1" applyFill="1" applyBorder="1" applyAlignment="1" applyProtection="1">
      <alignment horizontal="center"/>
    </xf>
    <xf numFmtId="0" fontId="0" fillId="3" borderId="6" xfId="0" applyFont="1" applyFill="1" applyBorder="1" applyAlignment="1" applyProtection="1">
      <alignment horizontal="center" wrapText="1"/>
    </xf>
    <xf numFmtId="0" fontId="5" fillId="0" borderId="0" xfId="0" applyFont="1" applyBorder="1" applyProtection="1"/>
    <xf numFmtId="0" fontId="0" fillId="3" borderId="20" xfId="0" applyFill="1" applyBorder="1" applyAlignment="1" applyProtection="1">
      <alignment horizontal="center" vertical="center"/>
    </xf>
    <xf numFmtId="0" fontId="2" fillId="0" borderId="1" xfId="0" applyFont="1" applyBorder="1" applyAlignment="1" applyProtection="1">
      <alignment vertical="top" wrapText="1"/>
    </xf>
    <xf numFmtId="0" fontId="2" fillId="0" borderId="1" xfId="0" applyFont="1" applyBorder="1" applyAlignment="1" applyProtection="1">
      <alignment horizontal="center" vertical="center"/>
    </xf>
    <xf numFmtId="0" fontId="0" fillId="0" borderId="1" xfId="0" applyBorder="1" applyAlignment="1" applyProtection="1">
      <alignment horizontal="center" vertical="center"/>
    </xf>
    <xf numFmtId="0" fontId="0" fillId="0" borderId="1" xfId="0" applyNumberFormat="1" applyBorder="1" applyAlignment="1" applyProtection="1">
      <alignment horizontal="center" vertical="center"/>
    </xf>
    <xf numFmtId="0" fontId="2" fillId="0" borderId="35" xfId="0" applyFont="1" applyBorder="1" applyAlignment="1" applyProtection="1">
      <alignment horizontal="right" vertical="center" wrapText="1"/>
    </xf>
    <xf numFmtId="0" fontId="0" fillId="0" borderId="0" xfId="0" applyBorder="1" applyProtection="1"/>
    <xf numFmtId="0" fontId="13" fillId="0" borderId="1" xfId="0" applyFont="1" applyBorder="1" applyAlignment="1" applyProtection="1">
      <alignment vertical="top" wrapText="1"/>
    </xf>
    <xf numFmtId="0" fontId="2" fillId="12" borderId="0" xfId="0" applyFont="1" applyFill="1" applyBorder="1" applyAlignment="1" applyProtection="1">
      <alignment horizontal="center" vertical="center"/>
    </xf>
    <xf numFmtId="0" fontId="0" fillId="12" borderId="0" xfId="0" applyFill="1" applyBorder="1" applyAlignment="1" applyProtection="1">
      <alignment horizontal="center" vertical="center"/>
    </xf>
    <xf numFmtId="0" fontId="0" fillId="12" borderId="0" xfId="0" applyNumberFormat="1" applyFill="1" applyBorder="1" applyAlignment="1" applyProtection="1">
      <alignment horizontal="center" vertical="center"/>
    </xf>
    <xf numFmtId="0" fontId="13" fillId="0" borderId="21" xfId="0" applyFont="1" applyBorder="1" applyAlignment="1" applyProtection="1">
      <alignment horizontal="right" vertical="center" wrapText="1"/>
    </xf>
    <xf numFmtId="0" fontId="2" fillId="0" borderId="1" xfId="0" applyFont="1" applyBorder="1" applyAlignment="1" applyProtection="1">
      <alignment horizontal="left" vertical="top" wrapText="1" indent="4"/>
    </xf>
    <xf numFmtId="0" fontId="2" fillId="0" borderId="11" xfId="0" applyFont="1" applyBorder="1" applyAlignment="1" applyProtection="1">
      <alignment horizontal="center" vertical="center"/>
    </xf>
    <xf numFmtId="0" fontId="2" fillId="0" borderId="41" xfId="0" applyFont="1" applyBorder="1" applyAlignment="1" applyProtection="1">
      <alignment horizontal="right" vertical="center" wrapText="1" indent="5"/>
    </xf>
    <xf numFmtId="0" fontId="2" fillId="0" borderId="31" xfId="0" applyFont="1" applyBorder="1" applyAlignment="1" applyProtection="1">
      <alignment horizontal="center" vertical="center"/>
    </xf>
    <xf numFmtId="0" fontId="2" fillId="0" borderId="21" xfId="0" applyFont="1" applyBorder="1" applyAlignment="1" applyProtection="1">
      <alignment horizontal="right" vertical="center" wrapText="1" indent="5"/>
    </xf>
    <xf numFmtId="0" fontId="2" fillId="0" borderId="31" xfId="0" applyFont="1" applyBorder="1" applyAlignment="1" applyProtection="1">
      <alignment horizontal="left" vertical="top" wrapText="1" indent="4"/>
    </xf>
    <xf numFmtId="0" fontId="2" fillId="0" borderId="40" xfId="0" applyFont="1" applyBorder="1" applyAlignment="1" applyProtection="1">
      <alignment horizontal="left" vertical="top" wrapText="1" indent="4"/>
    </xf>
    <xf numFmtId="0" fontId="0" fillId="0" borderId="38" xfId="0" applyBorder="1" applyAlignment="1" applyProtection="1">
      <alignment horizontal="center" vertical="center"/>
    </xf>
    <xf numFmtId="0" fontId="0" fillId="0" borderId="38" xfId="0" applyNumberFormat="1" applyBorder="1" applyAlignment="1" applyProtection="1">
      <alignment horizontal="center" vertical="center"/>
    </xf>
    <xf numFmtId="0" fontId="2" fillId="0" borderId="39" xfId="0" applyFont="1" applyBorder="1" applyAlignment="1" applyProtection="1">
      <alignment horizontal="right" vertical="center" wrapText="1" indent="5"/>
    </xf>
    <xf numFmtId="42" fontId="0" fillId="5" borderId="2" xfId="1" applyNumberFormat="1" applyFont="1" applyFill="1" applyBorder="1" applyProtection="1"/>
    <xf numFmtId="0" fontId="0" fillId="0" borderId="0" xfId="0" applyProtection="1"/>
    <xf numFmtId="0" fontId="15" fillId="3" borderId="2" xfId="0" applyFont="1" applyFill="1" applyBorder="1" applyAlignment="1" applyProtection="1">
      <alignment wrapText="1"/>
    </xf>
    <xf numFmtId="0" fontId="5" fillId="3" borderId="2" xfId="0" applyFont="1" applyFill="1" applyBorder="1" applyProtection="1"/>
    <xf numFmtId="0" fontId="15" fillId="3" borderId="2" xfId="0" applyFont="1" applyFill="1" applyBorder="1" applyAlignment="1" applyProtection="1">
      <alignment horizontal="center" wrapText="1"/>
    </xf>
    <xf numFmtId="0" fontId="0" fillId="3" borderId="18" xfId="0" applyFill="1" applyBorder="1" applyAlignment="1" applyProtection="1">
      <alignment horizontal="center" vertical="center" wrapText="1"/>
    </xf>
    <xf numFmtId="0" fontId="0" fillId="0" borderId="16" xfId="0" applyBorder="1" applyAlignment="1" applyProtection="1">
      <alignment horizontal="left" vertical="top" wrapText="1"/>
    </xf>
    <xf numFmtId="0" fontId="0" fillId="0" borderId="16" xfId="0" applyBorder="1" applyAlignment="1" applyProtection="1">
      <alignment horizontal="center" vertical="center" wrapText="1"/>
    </xf>
    <xf numFmtId="0" fontId="0" fillId="0" borderId="17" xfId="0" applyBorder="1" applyAlignment="1" applyProtection="1">
      <alignment horizontal="center" vertical="center" wrapText="1"/>
    </xf>
    <xf numFmtId="0" fontId="7" fillId="0" borderId="16" xfId="0" applyFont="1" applyBorder="1" applyAlignment="1" applyProtection="1">
      <alignment horizontal="center" vertical="center" wrapText="1" readingOrder="2"/>
    </xf>
    <xf numFmtId="0" fontId="9" fillId="0" borderId="19" xfId="0" applyFont="1" applyBorder="1" applyAlignment="1" applyProtection="1">
      <alignment horizontal="right" vertical="center" wrapText="1" readingOrder="2"/>
    </xf>
    <xf numFmtId="0" fontId="0" fillId="3" borderId="20" xfId="0" applyFill="1" applyBorder="1" applyAlignment="1" applyProtection="1">
      <alignment horizontal="center" vertical="center" wrapText="1"/>
    </xf>
    <xf numFmtId="0" fontId="0" fillId="0" borderId="1" xfId="0" applyBorder="1" applyAlignment="1" applyProtection="1">
      <alignment horizontal="left" vertical="top" wrapText="1"/>
    </xf>
    <xf numFmtId="0" fontId="0" fillId="0" borderId="1" xfId="0" applyBorder="1" applyAlignment="1" applyProtection="1">
      <alignment horizontal="center" vertical="center" wrapText="1"/>
    </xf>
    <xf numFmtId="0" fontId="0" fillId="0" borderId="11" xfId="0" applyBorder="1" applyAlignment="1" applyProtection="1">
      <alignment horizontal="center" vertical="center" wrapText="1"/>
    </xf>
    <xf numFmtId="0" fontId="7" fillId="0" borderId="1" xfId="0" applyFont="1" applyBorder="1" applyAlignment="1" applyProtection="1">
      <alignment horizontal="center" vertical="center" wrapText="1" readingOrder="2"/>
    </xf>
    <xf numFmtId="0" fontId="9" fillId="0" borderId="21" xfId="0" applyFont="1" applyBorder="1" applyAlignment="1" applyProtection="1">
      <alignment horizontal="right" vertical="center" wrapText="1" readingOrder="2"/>
    </xf>
    <xf numFmtId="0" fontId="6" fillId="0" borderId="1" xfId="0" applyFont="1" applyBorder="1" applyAlignment="1" applyProtection="1">
      <alignment horizontal="left" vertical="top" wrapText="1"/>
    </xf>
    <xf numFmtId="0" fontId="0" fillId="3" borderId="22" xfId="0" applyFill="1" applyBorder="1" applyAlignment="1" applyProtection="1">
      <alignment horizontal="center" vertical="center" wrapText="1"/>
    </xf>
    <xf numFmtId="0" fontId="6" fillId="0" borderId="7" xfId="0" applyFont="1" applyBorder="1" applyAlignment="1" applyProtection="1">
      <alignment horizontal="left" vertical="top" wrapText="1"/>
    </xf>
    <xf numFmtId="0" fontId="0" fillId="0" borderId="7" xfId="0" applyBorder="1" applyAlignment="1" applyProtection="1">
      <alignment horizontal="center" vertical="center" wrapText="1"/>
    </xf>
    <xf numFmtId="0" fontId="0" fillId="0" borderId="12" xfId="0" applyBorder="1" applyAlignment="1" applyProtection="1">
      <alignment horizontal="center" vertical="center" wrapText="1"/>
    </xf>
    <xf numFmtId="42" fontId="4" fillId="5" borderId="2" xfId="1" applyNumberFormat="1" applyFont="1" applyFill="1" applyBorder="1" applyProtection="1"/>
    <xf numFmtId="0" fontId="4" fillId="0" borderId="0" xfId="0" applyFont="1" applyProtection="1"/>
    <xf numFmtId="0" fontId="14" fillId="0" borderId="0" xfId="0" applyFont="1" applyProtection="1"/>
    <xf numFmtId="0" fontId="14" fillId="3" borderId="1" xfId="0" applyFont="1" applyFill="1" applyBorder="1" applyAlignment="1" applyProtection="1">
      <alignment wrapText="1"/>
    </xf>
    <xf numFmtId="0" fontId="14" fillId="3" borderId="1" xfId="0" applyFont="1" applyFill="1" applyBorder="1" applyProtection="1"/>
    <xf numFmtId="0" fontId="14" fillId="3" borderId="1" xfId="0" applyFont="1" applyFill="1" applyBorder="1" applyAlignment="1" applyProtection="1">
      <alignment horizontal="center" vertical="center" wrapText="1"/>
    </xf>
    <xf numFmtId="0" fontId="10" fillId="0" borderId="1" xfId="0" applyFont="1" applyBorder="1" applyAlignment="1" applyProtection="1">
      <alignment horizontal="center" vertical="center" wrapText="1"/>
    </xf>
    <xf numFmtId="0" fontId="10" fillId="0" borderId="1" xfId="0" applyFont="1" applyBorder="1" applyAlignment="1" applyProtection="1">
      <alignment horizontal="left" vertical="center" wrapText="1"/>
    </xf>
    <xf numFmtId="0" fontId="10" fillId="0" borderId="1" xfId="0" applyFont="1" applyBorder="1" applyAlignment="1" applyProtection="1">
      <alignment horizontal="right" vertical="center" wrapText="1"/>
    </xf>
    <xf numFmtId="0" fontId="10" fillId="0" borderId="1" xfId="0" applyFont="1" applyBorder="1" applyAlignment="1" applyProtection="1">
      <alignment horizontal="left" vertical="top" wrapText="1"/>
    </xf>
    <xf numFmtId="0" fontId="10" fillId="0" borderId="1" xfId="0" applyFont="1" applyBorder="1" applyAlignment="1" applyProtection="1">
      <alignment horizontal="right" vertical="top" wrapText="1"/>
    </xf>
    <xf numFmtId="42" fontId="20" fillId="5" borderId="2" xfId="1" applyNumberFormat="1" applyFont="1" applyFill="1" applyBorder="1" applyAlignment="1" applyProtection="1">
      <alignment horizontal="center" vertical="center"/>
    </xf>
    <xf numFmtId="0" fontId="10" fillId="12" borderId="0" xfId="0" applyFont="1" applyFill="1" applyBorder="1" applyAlignment="1" applyProtection="1">
      <alignment horizontal="center" vertical="center" wrapText="1"/>
    </xf>
    <xf numFmtId="0" fontId="10" fillId="12" borderId="0" xfId="0" applyFont="1" applyFill="1" applyBorder="1" applyAlignment="1" applyProtection="1">
      <alignment horizontal="left" vertical="center" wrapText="1"/>
    </xf>
    <xf numFmtId="0" fontId="10" fillId="12" borderId="0" xfId="0" applyFont="1" applyFill="1" applyBorder="1" applyAlignment="1" applyProtection="1">
      <alignment horizontal="right" vertical="center" wrapText="1"/>
    </xf>
    <xf numFmtId="0" fontId="20" fillId="6" borderId="2" xfId="0" applyFont="1" applyFill="1" applyBorder="1" applyAlignment="1" applyProtection="1">
      <alignment horizontal="center" vertical="center" wrapText="1"/>
    </xf>
    <xf numFmtId="0" fontId="14" fillId="6" borderId="2" xfId="0" applyFont="1" applyFill="1" applyBorder="1" applyAlignment="1" applyProtection="1">
      <alignment horizontal="center" vertical="center"/>
    </xf>
    <xf numFmtId="0" fontId="14" fillId="0" borderId="30" xfId="0" applyFont="1" applyBorder="1" applyAlignment="1" applyProtection="1">
      <alignment horizontal="center" vertical="center"/>
    </xf>
    <xf numFmtId="0" fontId="14" fillId="0" borderId="16" xfId="0" applyFont="1" applyBorder="1" applyAlignment="1" applyProtection="1">
      <alignment horizontal="center" vertical="center"/>
    </xf>
    <xf numFmtId="0" fontId="14" fillId="0" borderId="16" xfId="0" applyFont="1" applyFill="1" applyBorder="1" applyAlignment="1" applyProtection="1">
      <alignment horizontal="center" vertical="center"/>
    </xf>
    <xf numFmtId="0" fontId="14" fillId="0" borderId="19" xfId="0" applyFont="1" applyBorder="1" applyAlignment="1" applyProtection="1">
      <alignment horizontal="center" vertical="center"/>
    </xf>
    <xf numFmtId="0" fontId="10" fillId="0" borderId="16" xfId="0" applyFont="1" applyBorder="1" applyAlignment="1" applyProtection="1">
      <alignment horizontal="center" vertical="center"/>
    </xf>
    <xf numFmtId="0" fontId="10" fillId="0" borderId="1" xfId="0" applyFont="1" applyBorder="1" applyAlignment="1" applyProtection="1">
      <alignment horizontal="center" vertical="center"/>
    </xf>
    <xf numFmtId="0" fontId="10" fillId="0" borderId="1" xfId="0" applyFont="1" applyFill="1" applyBorder="1" applyAlignment="1" applyProtection="1">
      <alignment horizontal="center" vertical="center"/>
    </xf>
    <xf numFmtId="0" fontId="10" fillId="0" borderId="19" xfId="0" applyFont="1" applyBorder="1" applyAlignment="1" applyProtection="1">
      <alignment horizontal="center" vertical="center"/>
    </xf>
    <xf numFmtId="0" fontId="14" fillId="0" borderId="1" xfId="0" applyFont="1" applyBorder="1" applyAlignment="1" applyProtection="1">
      <alignment horizontal="center" vertical="center"/>
    </xf>
    <xf numFmtId="0" fontId="14" fillId="0" borderId="1" xfId="0" applyFont="1" applyFill="1" applyBorder="1" applyAlignment="1" applyProtection="1">
      <alignment horizontal="center" vertical="center"/>
    </xf>
    <xf numFmtId="0" fontId="14" fillId="0" borderId="21" xfId="0" applyFont="1" applyBorder="1" applyAlignment="1" applyProtection="1">
      <alignment horizontal="center" vertical="center"/>
    </xf>
    <xf numFmtId="0" fontId="10" fillId="0" borderId="21" xfId="0" applyFont="1" applyBorder="1" applyAlignment="1" applyProtection="1">
      <alignment horizontal="center" vertical="center"/>
    </xf>
    <xf numFmtId="0" fontId="0" fillId="0" borderId="9" xfId="0" applyBorder="1" applyAlignment="1" applyProtection="1">
      <alignment horizontal="center" vertical="center"/>
      <protection locked="0"/>
    </xf>
    <xf numFmtId="0" fontId="0" fillId="3" borderId="6" xfId="0" applyFont="1" applyFill="1" applyBorder="1" applyAlignment="1" applyProtection="1">
      <alignment horizontal="center" vertical="center" wrapText="1"/>
    </xf>
    <xf numFmtId="0" fontId="0" fillId="7" borderId="8" xfId="0" applyFill="1" applyBorder="1" applyAlignment="1" applyProtection="1">
      <alignment horizontal="center" vertical="center"/>
    </xf>
    <xf numFmtId="0" fontId="0" fillId="0" borderId="9" xfId="0" applyBorder="1" applyAlignment="1" applyProtection="1">
      <alignment horizontal="left" vertical="top" wrapText="1"/>
    </xf>
    <xf numFmtId="0" fontId="0" fillId="0" borderId="9" xfId="0" applyBorder="1" applyAlignment="1" applyProtection="1">
      <alignment horizontal="center" vertical="center"/>
    </xf>
    <xf numFmtId="0" fontId="0" fillId="0" borderId="10" xfId="0" applyBorder="1" applyAlignment="1" applyProtection="1">
      <alignment horizontal="right" vertical="top" wrapText="1"/>
    </xf>
    <xf numFmtId="42" fontId="2" fillId="5" borderId="2" xfId="1" applyNumberFormat="1" applyFont="1" applyFill="1" applyBorder="1" applyAlignment="1" applyProtection="1">
      <alignment horizontal="center" vertical="center"/>
    </xf>
    <xf numFmtId="0" fontId="0" fillId="3" borderId="2" xfId="0" applyFill="1" applyBorder="1" applyAlignment="1" applyProtection="1">
      <alignment horizontal="center" vertical="center"/>
    </xf>
    <xf numFmtId="0" fontId="0" fillId="3" borderId="2" xfId="0" applyFill="1" applyBorder="1" applyAlignment="1" applyProtection="1">
      <alignment horizontal="center" vertical="center" wrapText="1"/>
    </xf>
    <xf numFmtId="0" fontId="0" fillId="3" borderId="26" xfId="0" applyFill="1" applyBorder="1" applyAlignment="1" applyProtection="1">
      <alignment horizontal="center" vertical="center"/>
    </xf>
    <xf numFmtId="0" fontId="0" fillId="0" borderId="29" xfId="0" applyBorder="1" applyAlignment="1" applyProtection="1">
      <alignment horizontal="center" vertical="center"/>
    </xf>
    <xf numFmtId="0" fontId="0" fillId="3" borderId="27" xfId="0" applyFill="1" applyBorder="1" applyAlignment="1" applyProtection="1">
      <alignment horizontal="center" vertical="center"/>
    </xf>
    <xf numFmtId="0" fontId="0" fillId="0" borderId="25" xfId="0" applyBorder="1" applyAlignment="1" applyProtection="1">
      <alignment horizontal="center" vertical="center"/>
    </xf>
    <xf numFmtId="0" fontId="6" fillId="0" borderId="25" xfId="0" applyFont="1" applyBorder="1" applyAlignment="1" applyProtection="1">
      <alignment horizontal="center" vertical="center"/>
    </xf>
    <xf numFmtId="0" fontId="6" fillId="0" borderId="9" xfId="0" applyFont="1" applyBorder="1" applyAlignment="1" applyProtection="1">
      <alignment horizontal="center" vertical="center"/>
      <protection locked="0"/>
    </xf>
    <xf numFmtId="0" fontId="0" fillId="3" borderId="6" xfId="0" applyFont="1" applyFill="1" applyBorder="1" applyAlignment="1" applyProtection="1">
      <alignment vertical="center" wrapText="1"/>
    </xf>
    <xf numFmtId="0" fontId="0" fillId="0" borderId="0" xfId="0" applyAlignment="1" applyProtection="1">
      <alignment horizontal="center" vertical="center" wrapText="1"/>
    </xf>
    <xf numFmtId="0" fontId="6" fillId="0" borderId="9" xfId="0" applyFont="1" applyBorder="1" applyAlignment="1" applyProtection="1">
      <alignment horizontal="center" vertical="center"/>
    </xf>
    <xf numFmtId="0" fontId="0" fillId="3" borderId="2" xfId="0" applyFill="1" applyBorder="1" applyAlignment="1" applyProtection="1">
      <alignment horizontal="center"/>
    </xf>
    <xf numFmtId="0" fontId="0" fillId="0" borderId="23" xfId="0" applyBorder="1" applyAlignment="1" applyProtection="1">
      <alignment horizontal="center" vertical="center"/>
    </xf>
    <xf numFmtId="0" fontId="0" fillId="0" borderId="0" xfId="0" applyFont="1" applyAlignment="1" applyProtection="1">
      <alignment horizontal="center" vertical="center" wrapText="1"/>
    </xf>
    <xf numFmtId="44" fontId="0" fillId="0" borderId="0" xfId="1" applyFont="1" applyProtection="1"/>
    <xf numFmtId="0" fontId="0" fillId="3" borderId="28" xfId="0" applyFill="1" applyBorder="1" applyAlignment="1" applyProtection="1">
      <alignment horizontal="center" vertical="center"/>
    </xf>
    <xf numFmtId="0" fontId="0" fillId="0" borderId="24" xfId="0" applyBorder="1" applyAlignment="1" applyProtection="1">
      <alignment horizontal="center" vertical="center"/>
    </xf>
    <xf numFmtId="0" fontId="17" fillId="8" borderId="32" xfId="0" applyFont="1" applyFill="1" applyBorder="1" applyAlignment="1">
      <alignment horizontal="center" vertical="center"/>
    </xf>
    <xf numFmtId="0" fontId="17" fillId="8" borderId="4" xfId="0" applyFont="1" applyFill="1" applyBorder="1" applyAlignment="1">
      <alignment horizontal="center" vertical="center"/>
    </xf>
    <xf numFmtId="0" fontId="17" fillId="8" borderId="5" xfId="0" applyFont="1" applyFill="1" applyBorder="1" applyAlignment="1">
      <alignment horizontal="center" vertical="center"/>
    </xf>
    <xf numFmtId="0" fontId="17" fillId="10" borderId="3" xfId="0" applyFont="1" applyFill="1" applyBorder="1" applyAlignment="1">
      <alignment horizontal="center" vertical="center"/>
    </xf>
    <xf numFmtId="0" fontId="17" fillId="10" borderId="5" xfId="0" applyFont="1" applyFill="1" applyBorder="1" applyAlignment="1">
      <alignment horizontal="center" vertical="center"/>
    </xf>
    <xf numFmtId="0" fontId="17" fillId="11" borderId="8" xfId="0" applyFont="1" applyFill="1" applyBorder="1" applyAlignment="1">
      <alignment horizontal="center" vertical="center"/>
    </xf>
    <xf numFmtId="0" fontId="17" fillId="11" borderId="9" xfId="0" applyFont="1" applyFill="1" applyBorder="1" applyAlignment="1">
      <alignment horizontal="center" vertical="center"/>
    </xf>
    <xf numFmtId="0" fontId="15" fillId="0" borderId="32" xfId="0" applyFont="1" applyBorder="1" applyAlignment="1">
      <alignment horizontal="left" vertical="top" wrapText="1"/>
    </xf>
    <xf numFmtId="0" fontId="15" fillId="0" borderId="43" xfId="0" applyFont="1" applyBorder="1" applyAlignment="1">
      <alignment horizontal="left" vertical="top" wrapText="1"/>
    </xf>
    <xf numFmtId="0" fontId="15" fillId="0" borderId="44" xfId="0" applyFont="1" applyBorder="1" applyAlignment="1">
      <alignment horizontal="left" vertical="top" wrapText="1"/>
    </xf>
    <xf numFmtId="0" fontId="15" fillId="0" borderId="45" xfId="0" applyFont="1" applyBorder="1" applyAlignment="1">
      <alignment horizontal="left" vertical="top" wrapText="1"/>
    </xf>
    <xf numFmtId="0" fontId="15" fillId="0" borderId="0" xfId="0" applyFont="1" applyBorder="1" applyAlignment="1">
      <alignment horizontal="left" vertical="top" wrapText="1"/>
    </xf>
    <xf numFmtId="0" fontId="15" fillId="0" borderId="46" xfId="0" applyFont="1" applyBorder="1" applyAlignment="1">
      <alignment horizontal="left" vertical="top" wrapText="1"/>
    </xf>
    <xf numFmtId="0" fontId="15" fillId="0" borderId="13" xfId="0" applyFont="1" applyBorder="1" applyAlignment="1">
      <alignment horizontal="left" vertical="top" wrapText="1"/>
    </xf>
    <xf numFmtId="0" fontId="15" fillId="0" borderId="14" xfId="0" applyFont="1" applyBorder="1" applyAlignment="1">
      <alignment horizontal="left" vertical="top" wrapText="1"/>
    </xf>
    <xf numFmtId="0" fontId="15" fillId="0" borderId="15" xfId="0" applyFont="1" applyBorder="1" applyAlignment="1">
      <alignment horizontal="left" vertical="top" wrapText="1"/>
    </xf>
    <xf numFmtId="0" fontId="4" fillId="2" borderId="3" xfId="0" applyFont="1" applyFill="1" applyBorder="1" applyAlignment="1" applyProtection="1">
      <alignment horizontal="left" vertical="top" wrapText="1"/>
    </xf>
    <xf numFmtId="0" fontId="4" fillId="2" borderId="4" xfId="0" applyFont="1" applyFill="1" applyBorder="1" applyAlignment="1" applyProtection="1">
      <alignment horizontal="left" vertical="top" wrapText="1"/>
    </xf>
    <xf numFmtId="0" fontId="4" fillId="2" borderId="4" xfId="0" applyFont="1" applyFill="1" applyBorder="1" applyAlignment="1" applyProtection="1">
      <alignment horizontal="right" vertical="top" wrapText="1"/>
    </xf>
    <xf numFmtId="0" fontId="4" fillId="2" borderId="5" xfId="0" applyFont="1" applyFill="1" applyBorder="1" applyAlignment="1" applyProtection="1">
      <alignment horizontal="right" vertical="top" wrapText="1"/>
    </xf>
    <xf numFmtId="0" fontId="0" fillId="3" borderId="20" xfId="0" applyFill="1" applyBorder="1" applyAlignment="1" applyProtection="1">
      <alignment horizontal="center" vertical="center"/>
    </xf>
    <xf numFmtId="0" fontId="0" fillId="3" borderId="42" xfId="0" applyFill="1" applyBorder="1" applyAlignment="1" applyProtection="1">
      <alignment horizontal="center" vertical="center"/>
    </xf>
    <xf numFmtId="0" fontId="0" fillId="13" borderId="3" xfId="0" applyFill="1" applyBorder="1" applyAlignment="1" applyProtection="1">
      <alignment horizontal="center"/>
    </xf>
    <xf numFmtId="0" fontId="0" fillId="13" borderId="4" xfId="0" applyFill="1" applyBorder="1" applyAlignment="1" applyProtection="1">
      <alignment horizontal="center"/>
    </xf>
    <xf numFmtId="0" fontId="0" fillId="13" borderId="5" xfId="0" applyFill="1" applyBorder="1" applyAlignment="1" applyProtection="1">
      <alignment horizontal="center"/>
    </xf>
    <xf numFmtId="0" fontId="4" fillId="4" borderId="3" xfId="0" applyFont="1" applyFill="1" applyBorder="1" applyAlignment="1" applyProtection="1">
      <alignment horizontal="center" vertical="center"/>
    </xf>
    <xf numFmtId="0" fontId="4" fillId="4" borderId="4" xfId="0" applyFont="1" applyFill="1" applyBorder="1" applyAlignment="1" applyProtection="1">
      <alignment horizontal="center" vertical="center"/>
    </xf>
    <xf numFmtId="0" fontId="4" fillId="4" borderId="5" xfId="0" applyFont="1" applyFill="1" applyBorder="1" applyAlignment="1" applyProtection="1">
      <alignment horizontal="center" vertical="center"/>
    </xf>
    <xf numFmtId="0" fontId="4" fillId="4" borderId="13" xfId="0" applyFont="1" applyFill="1" applyBorder="1" applyAlignment="1" applyProtection="1">
      <alignment horizontal="center" vertical="center"/>
    </xf>
    <xf numFmtId="0" fontId="4" fillId="4" borderId="14" xfId="0" applyFont="1" applyFill="1" applyBorder="1" applyAlignment="1" applyProtection="1">
      <alignment horizontal="center" vertical="center"/>
    </xf>
    <xf numFmtId="0" fontId="4" fillId="4" borderId="15" xfId="0" applyFont="1" applyFill="1" applyBorder="1" applyAlignment="1" applyProtection="1">
      <alignment horizontal="center" vertical="center"/>
    </xf>
    <xf numFmtId="0" fontId="21" fillId="3" borderId="3" xfId="0" applyFont="1" applyFill="1" applyBorder="1" applyAlignment="1" applyProtection="1">
      <alignment horizontal="center" wrapText="1"/>
    </xf>
    <xf numFmtId="0" fontId="21" fillId="3" borderId="4" xfId="0" applyFont="1" applyFill="1" applyBorder="1" applyAlignment="1" applyProtection="1">
      <alignment horizontal="center" wrapText="1"/>
    </xf>
    <xf numFmtId="0" fontId="21" fillId="3" borderId="5" xfId="0" applyFont="1" applyFill="1" applyBorder="1" applyAlignment="1" applyProtection="1">
      <alignment horizontal="center" wrapText="1"/>
    </xf>
    <xf numFmtId="0" fontId="4" fillId="2" borderId="32" xfId="0" applyFont="1" applyFill="1" applyBorder="1" applyAlignment="1" applyProtection="1">
      <alignment horizontal="left" vertical="top" wrapText="1"/>
    </xf>
    <xf numFmtId="0" fontId="4" fillId="2" borderId="43" xfId="0" applyFont="1" applyFill="1" applyBorder="1" applyAlignment="1" applyProtection="1">
      <alignment horizontal="left" vertical="top" wrapText="1"/>
    </xf>
    <xf numFmtId="0" fontId="4" fillId="2" borderId="43" xfId="0" applyFont="1" applyFill="1" applyBorder="1" applyAlignment="1" applyProtection="1">
      <alignment horizontal="right" vertical="top" wrapText="1"/>
    </xf>
    <xf numFmtId="0" fontId="4" fillId="2" borderId="44" xfId="0" applyFont="1" applyFill="1" applyBorder="1" applyAlignment="1" applyProtection="1">
      <alignment horizontal="right" vertical="top" wrapText="1"/>
    </xf>
    <xf numFmtId="0" fontId="20" fillId="6" borderId="3" xfId="0" applyFont="1" applyFill="1" applyBorder="1" applyAlignment="1" applyProtection="1">
      <alignment horizontal="center" wrapText="1"/>
    </xf>
    <xf numFmtId="0" fontId="20" fillId="6" borderId="5" xfId="0" applyFont="1" applyFill="1" applyBorder="1" applyAlignment="1" applyProtection="1">
      <alignment horizontal="center" wrapText="1"/>
    </xf>
    <xf numFmtId="0" fontId="20" fillId="6" borderId="36" xfId="0" applyFont="1" applyFill="1" applyBorder="1" applyAlignment="1" applyProtection="1">
      <alignment horizontal="center" vertical="center"/>
    </xf>
    <xf numFmtId="0" fontId="20" fillId="6" borderId="37" xfId="0" applyFont="1" applyFill="1" applyBorder="1" applyAlignment="1" applyProtection="1">
      <alignment horizontal="center" vertical="center"/>
    </xf>
    <xf numFmtId="0" fontId="20" fillId="6" borderId="36" xfId="0" applyFont="1" applyFill="1" applyBorder="1" applyAlignment="1" applyProtection="1">
      <alignment horizontal="center" vertical="center" wrapText="1"/>
    </xf>
    <xf numFmtId="0" fontId="20" fillId="6" borderId="37" xfId="0" applyFont="1" applyFill="1" applyBorder="1" applyAlignment="1" applyProtection="1">
      <alignment horizontal="center" vertical="center" wrapText="1"/>
    </xf>
    <xf numFmtId="0" fontId="14" fillId="6" borderId="3" xfId="0" applyFont="1" applyFill="1" applyBorder="1" applyAlignment="1" applyProtection="1">
      <alignment horizontal="center"/>
    </xf>
    <xf numFmtId="0" fontId="14" fillId="6" borderId="4" xfId="0" applyFont="1" applyFill="1" applyBorder="1" applyAlignment="1" applyProtection="1">
      <alignment horizontal="center"/>
    </xf>
    <xf numFmtId="0" fontId="14" fillId="6" borderId="5" xfId="0" applyFont="1" applyFill="1" applyBorder="1" applyAlignment="1" applyProtection="1">
      <alignment horizontal="center"/>
    </xf>
    <xf numFmtId="0" fontId="20" fillId="2" borderId="3" xfId="0" applyFont="1" applyFill="1" applyBorder="1" applyAlignment="1" applyProtection="1">
      <alignment horizontal="center" vertical="center"/>
    </xf>
    <xf numFmtId="0" fontId="14" fillId="2" borderId="4" xfId="0" applyFont="1" applyFill="1" applyBorder="1" applyAlignment="1" applyProtection="1">
      <alignment horizontal="center" vertical="center"/>
    </xf>
    <xf numFmtId="0" fontId="14" fillId="2" borderId="5" xfId="0" applyFont="1" applyFill="1" applyBorder="1" applyAlignment="1" applyProtection="1">
      <alignment horizontal="center" vertical="center"/>
    </xf>
    <xf numFmtId="0" fontId="20" fillId="2" borderId="4" xfId="0" applyFont="1" applyFill="1" applyBorder="1" applyAlignment="1" applyProtection="1">
      <alignment horizontal="center" vertical="center"/>
    </xf>
    <xf numFmtId="0" fontId="20" fillId="2" borderId="5" xfId="0" applyFont="1" applyFill="1" applyBorder="1" applyAlignment="1" applyProtection="1">
      <alignment horizontal="center" vertical="center"/>
    </xf>
    <xf numFmtId="0" fontId="11" fillId="3" borderId="3" xfId="0" applyFont="1" applyFill="1" applyBorder="1" applyAlignment="1" applyProtection="1">
      <alignment horizontal="center" wrapText="1"/>
    </xf>
    <xf numFmtId="0" fontId="11" fillId="3" borderId="4" xfId="0" applyFont="1" applyFill="1" applyBorder="1" applyAlignment="1" applyProtection="1">
      <alignment horizontal="center" wrapText="1"/>
    </xf>
    <xf numFmtId="0" fontId="11" fillId="3" borderId="5" xfId="0" applyFont="1" applyFill="1" applyBorder="1" applyAlignment="1" applyProtection="1">
      <alignment horizontal="center" wrapText="1"/>
    </xf>
    <xf numFmtId="0" fontId="2" fillId="3" borderId="3" xfId="0" applyFont="1" applyFill="1" applyBorder="1" applyAlignment="1" applyProtection="1">
      <alignment horizontal="center"/>
    </xf>
    <xf numFmtId="0" fontId="2" fillId="3" borderId="4" xfId="0" applyFont="1" applyFill="1" applyBorder="1" applyAlignment="1" applyProtection="1">
      <alignment horizontal="center"/>
    </xf>
    <xf numFmtId="0" fontId="2" fillId="3" borderId="5" xfId="0" applyFont="1" applyFill="1" applyBorder="1" applyAlignment="1" applyProtection="1">
      <alignment horizontal="center"/>
    </xf>
    <xf numFmtId="0" fontId="0" fillId="6" borderId="3" xfId="0" applyFill="1" applyBorder="1" applyAlignment="1" applyProtection="1">
      <alignment horizontal="center"/>
    </xf>
    <xf numFmtId="0" fontId="0" fillId="6" borderId="4" xfId="0" applyFill="1" applyBorder="1" applyAlignment="1" applyProtection="1">
      <alignment horizontal="center"/>
    </xf>
    <xf numFmtId="0" fontId="0" fillId="6" borderId="5" xfId="0" applyFill="1" applyBorder="1" applyAlignment="1" applyProtection="1">
      <alignment horizontal="center"/>
    </xf>
    <xf numFmtId="0" fontId="0" fillId="3" borderId="23" xfId="0" applyFill="1" applyBorder="1" applyAlignment="1" applyProtection="1">
      <alignment horizontal="center" vertical="center"/>
    </xf>
    <xf numFmtId="0" fontId="0" fillId="3" borderId="24" xfId="0" applyFill="1" applyBorder="1" applyAlignment="1" applyProtection="1">
      <alignment horizontal="center" vertical="center"/>
    </xf>
    <xf numFmtId="0" fontId="0" fillId="3" borderId="23" xfId="0" applyFill="1" applyBorder="1" applyAlignment="1" applyProtection="1">
      <alignment horizontal="center" vertical="center" wrapText="1"/>
    </xf>
    <xf numFmtId="0" fontId="0" fillId="3" borderId="24" xfId="0" applyFill="1" applyBorder="1" applyAlignment="1" applyProtection="1">
      <alignment horizontal="center" vertical="center" wrapText="1"/>
    </xf>
    <xf numFmtId="0" fontId="0" fillId="3" borderId="8" xfId="0" applyFill="1" applyBorder="1" applyAlignment="1" applyProtection="1">
      <alignment horizontal="center" vertical="center"/>
    </xf>
    <xf numFmtId="0" fontId="0" fillId="3" borderId="10" xfId="0" applyFill="1" applyBorder="1" applyAlignment="1" applyProtection="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jpeg"/><Relationship Id="rId4" Type="http://schemas.openxmlformats.org/officeDocument/2006/relationships/image" Target="../media/image6.jpeg"/></Relationships>
</file>

<file path=xl/drawings/_rels/drawing3.xml.rels><?xml version="1.0" encoding="UTF-8" standalone="yes"?>
<Relationships xmlns="http://schemas.openxmlformats.org/package/2006/relationships"><Relationship Id="rId1" Type="http://schemas.openxmlformats.org/officeDocument/2006/relationships/image" Target="../media/image7.jpg"/></Relationships>
</file>

<file path=xl/drawings/_rels/drawing4.xml.rels><?xml version="1.0" encoding="UTF-8" standalone="yes"?>
<Relationships xmlns="http://schemas.openxmlformats.org/package/2006/relationships"><Relationship Id="rId3" Type="http://schemas.openxmlformats.org/officeDocument/2006/relationships/image" Target="../media/image10.jpeg"/><Relationship Id="rId2" Type="http://schemas.openxmlformats.org/officeDocument/2006/relationships/image" Target="../media/image9.jpeg"/><Relationship Id="rId1" Type="http://schemas.openxmlformats.org/officeDocument/2006/relationships/image" Target="../media/image8.jpeg"/><Relationship Id="rId4" Type="http://schemas.openxmlformats.org/officeDocument/2006/relationships/image" Target="../media/image11.jpeg"/></Relationships>
</file>

<file path=xl/drawings/drawing1.xml><?xml version="1.0" encoding="utf-8"?>
<xdr:wsDr xmlns:xdr="http://schemas.openxmlformats.org/drawingml/2006/spreadsheetDrawing" xmlns:a="http://schemas.openxmlformats.org/drawingml/2006/main">
  <xdr:twoCellAnchor editAs="oneCell">
    <xdr:from>
      <xdr:col>3</xdr:col>
      <xdr:colOff>76200</xdr:colOff>
      <xdr:row>10</xdr:row>
      <xdr:rowOff>133351</xdr:rowOff>
    </xdr:from>
    <xdr:to>
      <xdr:col>3</xdr:col>
      <xdr:colOff>571499</xdr:colOff>
      <xdr:row>11</xdr:row>
      <xdr:rowOff>409576</xdr:rowOff>
    </xdr:to>
    <xdr:pic>
      <xdr:nvPicPr>
        <xdr:cNvPr id="3" name="Graphic 2" descr="Warning with solid fill">
          <a:extLst>
            <a:ext uri="{FF2B5EF4-FFF2-40B4-BE49-F238E27FC236}">
              <a16:creationId xmlns:a16="http://schemas.microsoft.com/office/drawing/2014/main" id="{A67850AE-A741-4017-9743-0E36830862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990975" y="2438401"/>
          <a:ext cx="495299" cy="419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123826</xdr:colOff>
      <xdr:row>28</xdr:row>
      <xdr:rowOff>136553</xdr:rowOff>
    </xdr:from>
    <xdr:to>
      <xdr:col>4</xdr:col>
      <xdr:colOff>149535</xdr:colOff>
      <xdr:row>46</xdr:row>
      <xdr:rowOff>33083</xdr:rowOff>
    </xdr:to>
    <xdr:pic>
      <xdr:nvPicPr>
        <xdr:cNvPr id="2" name="Picture 1">
          <a:extLst>
            <a:ext uri="{FF2B5EF4-FFF2-40B4-BE49-F238E27FC236}">
              <a16:creationId xmlns:a16="http://schemas.microsoft.com/office/drawing/2014/main" id="{C5B7FF6D-90DA-4C78-AB5B-A65E7D9FF7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6" y="15100328"/>
          <a:ext cx="4626284" cy="3325530"/>
        </a:xfrm>
        <a:prstGeom prst="rect">
          <a:avLst/>
        </a:prstGeom>
      </xdr:spPr>
    </xdr:pic>
    <xdr:clientData/>
  </xdr:twoCellAnchor>
  <xdr:twoCellAnchor editAs="oneCell">
    <xdr:from>
      <xdr:col>0</xdr:col>
      <xdr:colOff>181035</xdr:colOff>
      <xdr:row>48</xdr:row>
      <xdr:rowOff>6182</xdr:rowOff>
    </xdr:from>
    <xdr:to>
      <xdr:col>4</xdr:col>
      <xdr:colOff>98409</xdr:colOff>
      <xdr:row>65</xdr:row>
      <xdr:rowOff>19049</xdr:rowOff>
    </xdr:to>
    <xdr:pic>
      <xdr:nvPicPr>
        <xdr:cNvPr id="3" name="Picture 2">
          <a:extLst>
            <a:ext uri="{FF2B5EF4-FFF2-40B4-BE49-F238E27FC236}">
              <a16:creationId xmlns:a16="http://schemas.microsoft.com/office/drawing/2014/main" id="{319538B3-71A5-4E8E-AB9B-E8A7418DCA2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1035" y="18779957"/>
          <a:ext cx="4517949" cy="3251367"/>
        </a:xfrm>
        <a:prstGeom prst="rect">
          <a:avLst/>
        </a:prstGeom>
      </xdr:spPr>
    </xdr:pic>
    <xdr:clientData/>
  </xdr:twoCellAnchor>
  <xdr:twoCellAnchor editAs="oneCell">
    <xdr:from>
      <xdr:col>3</xdr:col>
      <xdr:colOff>402933</xdr:colOff>
      <xdr:row>47</xdr:row>
      <xdr:rowOff>187251</xdr:rowOff>
    </xdr:from>
    <xdr:to>
      <xdr:col>8</xdr:col>
      <xdr:colOff>2453221</xdr:colOff>
      <xdr:row>65</xdr:row>
      <xdr:rowOff>42879</xdr:rowOff>
    </xdr:to>
    <xdr:pic>
      <xdr:nvPicPr>
        <xdr:cNvPr id="4" name="Picture 3">
          <a:extLst>
            <a:ext uri="{FF2B5EF4-FFF2-40B4-BE49-F238E27FC236}">
              <a16:creationId xmlns:a16="http://schemas.microsoft.com/office/drawing/2014/main" id="{BBF94AA3-387C-456F-94EE-F08F4CF0C59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327233" y="18770526"/>
          <a:ext cx="4898263" cy="3284628"/>
        </a:xfrm>
        <a:prstGeom prst="rect">
          <a:avLst/>
        </a:prstGeom>
      </xdr:spPr>
    </xdr:pic>
    <xdr:clientData/>
  </xdr:twoCellAnchor>
  <xdr:twoCellAnchor editAs="oneCell">
    <xdr:from>
      <xdr:col>3</xdr:col>
      <xdr:colOff>410480</xdr:colOff>
      <xdr:row>28</xdr:row>
      <xdr:rowOff>104775</xdr:rowOff>
    </xdr:from>
    <xdr:to>
      <xdr:col>8</xdr:col>
      <xdr:colOff>2529979</xdr:colOff>
      <xdr:row>45</xdr:row>
      <xdr:rowOff>185634</xdr:rowOff>
    </xdr:to>
    <xdr:pic>
      <xdr:nvPicPr>
        <xdr:cNvPr id="5" name="Picture 4">
          <a:extLst>
            <a:ext uri="{FF2B5EF4-FFF2-40B4-BE49-F238E27FC236}">
              <a16:creationId xmlns:a16="http://schemas.microsoft.com/office/drawing/2014/main" id="{A6D04F4E-4A04-45EC-A4D1-5565FB708F1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334780" y="15068550"/>
          <a:ext cx="4967474" cy="331935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27</xdr:row>
      <xdr:rowOff>58433</xdr:rowOff>
    </xdr:from>
    <xdr:to>
      <xdr:col>8</xdr:col>
      <xdr:colOff>2390776</xdr:colOff>
      <xdr:row>59</xdr:row>
      <xdr:rowOff>138111</xdr:rowOff>
    </xdr:to>
    <xdr:pic>
      <xdr:nvPicPr>
        <xdr:cNvPr id="2" name="Picture 1">
          <a:extLst>
            <a:ext uri="{FF2B5EF4-FFF2-40B4-BE49-F238E27FC236}">
              <a16:creationId xmlns:a16="http://schemas.microsoft.com/office/drawing/2014/main" id="{EAA40BC0-C5AE-430A-991C-8948A282265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128" t="7485" r="7677"/>
        <a:stretch/>
      </xdr:blipFill>
      <xdr:spPr>
        <a:xfrm rot="16200000">
          <a:off x="1484162" y="15871671"/>
          <a:ext cx="6175678" cy="91440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101023</xdr:colOff>
      <xdr:row>8</xdr:row>
      <xdr:rowOff>1374321</xdr:rowOff>
    </xdr:from>
    <xdr:to>
      <xdr:col>1</xdr:col>
      <xdr:colOff>2276475</xdr:colOff>
      <xdr:row>8</xdr:row>
      <xdr:rowOff>2907393</xdr:rowOff>
    </xdr:to>
    <xdr:pic>
      <xdr:nvPicPr>
        <xdr:cNvPr id="3" name="Picture 2">
          <a:extLst>
            <a:ext uri="{FF2B5EF4-FFF2-40B4-BE49-F238E27FC236}">
              <a16:creationId xmlns:a16="http://schemas.microsoft.com/office/drawing/2014/main" id="{C4BC2D7A-CCD2-477B-AEAD-050DCDD82E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1548" y="6374946"/>
          <a:ext cx="2175452" cy="1533072"/>
        </a:xfrm>
        <a:prstGeom prst="rect">
          <a:avLst/>
        </a:prstGeom>
      </xdr:spPr>
    </xdr:pic>
    <xdr:clientData/>
  </xdr:twoCellAnchor>
  <xdr:twoCellAnchor editAs="oneCell">
    <xdr:from>
      <xdr:col>8</xdr:col>
      <xdr:colOff>277916</xdr:colOff>
      <xdr:row>8</xdr:row>
      <xdr:rowOff>1152070</xdr:rowOff>
    </xdr:from>
    <xdr:to>
      <xdr:col>8</xdr:col>
      <xdr:colOff>2457450</xdr:colOff>
      <xdr:row>8</xdr:row>
      <xdr:rowOff>2685142</xdr:rowOff>
    </xdr:to>
    <xdr:pic>
      <xdr:nvPicPr>
        <xdr:cNvPr id="4" name="Picture 3">
          <a:extLst>
            <a:ext uri="{FF2B5EF4-FFF2-40B4-BE49-F238E27FC236}">
              <a16:creationId xmlns:a16="http://schemas.microsoft.com/office/drawing/2014/main" id="{E64DAB94-603D-480C-87AC-75B3FB1D2AA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193066" y="6152695"/>
          <a:ext cx="2179534" cy="1533072"/>
        </a:xfrm>
        <a:prstGeom prst="rect">
          <a:avLst/>
        </a:prstGeom>
      </xdr:spPr>
    </xdr:pic>
    <xdr:clientData/>
  </xdr:twoCellAnchor>
  <xdr:twoCellAnchor editAs="oneCell">
    <xdr:from>
      <xdr:col>1</xdr:col>
      <xdr:colOff>78344</xdr:colOff>
      <xdr:row>9</xdr:row>
      <xdr:rowOff>1392463</xdr:rowOff>
    </xdr:from>
    <xdr:to>
      <xdr:col>1</xdr:col>
      <xdr:colOff>2295525</xdr:colOff>
      <xdr:row>9</xdr:row>
      <xdr:rowOff>2925535</xdr:rowOff>
    </xdr:to>
    <xdr:pic>
      <xdr:nvPicPr>
        <xdr:cNvPr id="5" name="Picture 4">
          <a:extLst>
            <a:ext uri="{FF2B5EF4-FFF2-40B4-BE49-F238E27FC236}">
              <a16:creationId xmlns:a16="http://schemas.microsoft.com/office/drawing/2014/main" id="{684C1217-B3D9-439D-8688-C79DA337475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68869" y="9402988"/>
          <a:ext cx="2217181" cy="1533072"/>
        </a:xfrm>
        <a:prstGeom prst="rect">
          <a:avLst/>
        </a:prstGeom>
      </xdr:spPr>
    </xdr:pic>
    <xdr:clientData/>
  </xdr:twoCellAnchor>
  <xdr:twoCellAnchor editAs="oneCell">
    <xdr:from>
      <xdr:col>8</xdr:col>
      <xdr:colOff>85725</xdr:colOff>
      <xdr:row>9</xdr:row>
      <xdr:rowOff>1224641</xdr:rowOff>
    </xdr:from>
    <xdr:to>
      <xdr:col>8</xdr:col>
      <xdr:colOff>2476500</xdr:colOff>
      <xdr:row>9</xdr:row>
      <xdr:rowOff>2757713</xdr:rowOff>
    </xdr:to>
    <xdr:pic>
      <xdr:nvPicPr>
        <xdr:cNvPr id="6" name="Picture 5">
          <a:extLst>
            <a:ext uri="{FF2B5EF4-FFF2-40B4-BE49-F238E27FC236}">
              <a16:creationId xmlns:a16="http://schemas.microsoft.com/office/drawing/2014/main" id="{7035A0E6-FA99-4EAC-BEC3-0848B7C25C9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000875" y="9235166"/>
          <a:ext cx="2390775" cy="153307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39997558519241921"/>
    <pageSetUpPr fitToPage="1"/>
  </sheetPr>
  <dimension ref="A1:F20"/>
  <sheetViews>
    <sheetView tabSelected="1" zoomScaleNormal="100" workbookViewId="0">
      <selection sqref="A1:C1"/>
    </sheetView>
  </sheetViews>
  <sheetFormatPr defaultRowHeight="12.75" x14ac:dyDescent="0.2"/>
  <cols>
    <col min="1" max="1" width="8.85546875" style="1" bestFit="1" customWidth="1"/>
    <col min="2" max="2" width="36.7109375" style="1" customWidth="1"/>
    <col min="3" max="3" width="13.140625" style="1" bestFit="1" customWidth="1"/>
    <col min="4" max="4" width="9.140625" style="1"/>
    <col min="5" max="5" width="67.5703125" style="1" customWidth="1"/>
    <col min="6" max="6" width="95.140625" style="1" bestFit="1" customWidth="1"/>
    <col min="7" max="16384" width="9.140625" style="1"/>
  </cols>
  <sheetData>
    <row r="1" spans="1:6" ht="38.450000000000003" customHeight="1" thickBot="1" x14ac:dyDescent="0.25">
      <c r="A1" s="128" t="s">
        <v>162</v>
      </c>
      <c r="B1" s="129"/>
      <c r="C1" s="130"/>
      <c r="D1" s="16"/>
      <c r="E1" s="16"/>
      <c r="F1" s="16"/>
    </row>
    <row r="2" spans="1:6" ht="13.5" thickBot="1" x14ac:dyDescent="0.25">
      <c r="A2" s="2" t="s">
        <v>78</v>
      </c>
      <c r="B2" s="3" t="s">
        <v>163</v>
      </c>
      <c r="C2" s="2" t="s">
        <v>164</v>
      </c>
      <c r="D2" s="16"/>
      <c r="E2" s="16"/>
      <c r="F2" s="16"/>
    </row>
    <row r="3" spans="1:6" x14ac:dyDescent="0.2">
      <c r="A3" s="4">
        <v>1</v>
      </c>
      <c r="B3" s="5" t="s">
        <v>165</v>
      </c>
      <c r="C3" s="6">
        <f>'Albo Aitha drainage station 4'!F27</f>
        <v>0</v>
      </c>
      <c r="D3" s="16"/>
      <c r="E3" s="16"/>
      <c r="F3" s="16"/>
    </row>
    <row r="4" spans="1:6" x14ac:dyDescent="0.2">
      <c r="A4" s="7">
        <v>2</v>
      </c>
      <c r="B4" s="8" t="s">
        <v>166</v>
      </c>
      <c r="C4" s="9">
        <f>'Amiriya drainage station'!F22</f>
        <v>0</v>
      </c>
      <c r="D4" s="16"/>
      <c r="E4" s="16"/>
      <c r="F4" s="16"/>
    </row>
    <row r="5" spans="1:6" x14ac:dyDescent="0.2">
      <c r="A5" s="7">
        <v>3</v>
      </c>
      <c r="B5" s="8" t="s">
        <v>167</v>
      </c>
      <c r="C5" s="9">
        <f>'Saqlawiya field pumps'!F22</f>
        <v>0</v>
      </c>
      <c r="D5" s="16"/>
      <c r="E5" s="16"/>
      <c r="F5" s="16"/>
    </row>
    <row r="6" spans="1:6" x14ac:dyDescent="0.2">
      <c r="A6" s="7">
        <v>4</v>
      </c>
      <c r="B6" s="8" t="s">
        <v>168</v>
      </c>
      <c r="C6" s="9">
        <f>'Irrigation canals Saqlawiya'!F4</f>
        <v>0</v>
      </c>
      <c r="D6" s="16"/>
      <c r="E6" s="16"/>
      <c r="F6" s="16"/>
    </row>
    <row r="7" spans="1:6" x14ac:dyDescent="0.2">
      <c r="A7" s="7">
        <v>5</v>
      </c>
      <c r="B7" s="8" t="s">
        <v>169</v>
      </c>
      <c r="C7" s="9">
        <f>'Irrigation canals Nuaimya&amp;Husai'!F4</f>
        <v>0</v>
      </c>
      <c r="D7" s="16"/>
      <c r="E7" s="16"/>
      <c r="F7" s="16"/>
    </row>
    <row r="8" spans="1:6" ht="13.5" thickBot="1" x14ac:dyDescent="0.25">
      <c r="A8" s="10">
        <v>6</v>
      </c>
      <c r="B8" s="11" t="s">
        <v>170</v>
      </c>
      <c r="C8" s="12">
        <f>'Drainage channels Saqlawiya'!F4</f>
        <v>0</v>
      </c>
      <c r="D8" s="16"/>
      <c r="E8" s="16"/>
      <c r="F8" s="16"/>
    </row>
    <row r="9" spans="1:6" ht="13.5" thickBot="1" x14ac:dyDescent="0.25">
      <c r="A9" s="131" t="s">
        <v>171</v>
      </c>
      <c r="B9" s="132"/>
      <c r="C9" s="13">
        <f>SUM(C3:C8)</f>
        <v>0</v>
      </c>
      <c r="D9" s="16"/>
      <c r="E9" s="16"/>
      <c r="F9" s="16"/>
    </row>
    <row r="10" spans="1:6" x14ac:dyDescent="0.2">
      <c r="A10" s="16"/>
      <c r="B10" s="16"/>
      <c r="C10" s="16"/>
      <c r="D10" s="16"/>
      <c r="E10" s="16"/>
      <c r="F10" s="16"/>
    </row>
    <row r="11" spans="1:6" ht="11.25" customHeight="1" thickBot="1" x14ac:dyDescent="0.25">
      <c r="A11" s="17"/>
      <c r="B11" s="17"/>
      <c r="C11" s="17"/>
      <c r="D11" s="16"/>
      <c r="E11" s="16"/>
      <c r="F11" s="16"/>
    </row>
    <row r="12" spans="1:6" ht="34.5" customHeight="1" thickBot="1" x14ac:dyDescent="0.25">
      <c r="A12" s="133" t="s">
        <v>275</v>
      </c>
      <c r="B12" s="134"/>
      <c r="C12" s="134"/>
      <c r="D12" s="14"/>
      <c r="E12" s="15" t="s">
        <v>276</v>
      </c>
      <c r="F12" s="16"/>
    </row>
    <row r="13" spans="1:6" ht="409.5" customHeight="1" x14ac:dyDescent="0.2">
      <c r="A13" s="135" t="s">
        <v>329</v>
      </c>
      <c r="B13" s="136"/>
      <c r="C13" s="136"/>
      <c r="D13" s="136"/>
      <c r="E13" s="137"/>
      <c r="F13" s="18"/>
    </row>
    <row r="14" spans="1:6" x14ac:dyDescent="0.2">
      <c r="A14" s="138"/>
      <c r="B14" s="139"/>
      <c r="C14" s="139"/>
      <c r="D14" s="139"/>
      <c r="E14" s="140"/>
      <c r="F14" s="16"/>
    </row>
    <row r="15" spans="1:6" ht="13.5" thickBot="1" x14ac:dyDescent="0.25">
      <c r="A15" s="141"/>
      <c r="B15" s="142"/>
      <c r="C15" s="142"/>
      <c r="D15" s="142"/>
      <c r="E15" s="143"/>
      <c r="F15" s="16"/>
    </row>
    <row r="16" spans="1:6" x14ac:dyDescent="0.2">
      <c r="F16" s="16"/>
    </row>
    <row r="17" spans="6:6" x14ac:dyDescent="0.2">
      <c r="F17" s="16"/>
    </row>
    <row r="18" spans="6:6" x14ac:dyDescent="0.2">
      <c r="F18" s="16"/>
    </row>
    <row r="19" spans="6:6" x14ac:dyDescent="0.2">
      <c r="F19" s="16"/>
    </row>
    <row r="20" spans="6:6" x14ac:dyDescent="0.2">
      <c r="F20" s="16"/>
    </row>
  </sheetData>
  <sheetProtection algorithmName="SHA-512" hashValue="O/3azU3xpaEIkNdjgKnDHjRBaIMDatswEAMKCxZzxfHCfhgURvQD2ly0Yw+BR/dd8+LvVkSmIoDvRnhU8Lcmfw==" saltValue="b1mBahLkDBw/cQBKD/ZCXg==" spinCount="100000" sheet="1" objects="1" scenarios="1"/>
  <mergeCells count="4">
    <mergeCell ref="A1:C1"/>
    <mergeCell ref="A9:B9"/>
    <mergeCell ref="A12:C12"/>
    <mergeCell ref="A13:E15"/>
  </mergeCells>
  <pageMargins left="0.25" right="0.25" top="0.75" bottom="0.75" header="0.3" footer="0.3"/>
  <pageSetup paperSize="9" scale="78" orientation="landscape" r:id="rId1"/>
  <rowBreaks count="2" manualBreakCount="2">
    <brk id="11" max="16383" man="1"/>
    <brk id="1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E4894-4A31-4A3B-89C7-CB82200CA411}">
  <sheetPr>
    <tabColor rgb="FFFFFF00"/>
    <pageSetUpPr fitToPage="1"/>
  </sheetPr>
  <dimension ref="A1:I27"/>
  <sheetViews>
    <sheetView zoomScaleNormal="100" workbookViewId="0">
      <selection sqref="A1:E1"/>
    </sheetView>
  </sheetViews>
  <sheetFormatPr defaultColWidth="8.7109375" defaultRowHeight="15" x14ac:dyDescent="0.25"/>
  <cols>
    <col min="1" max="1" width="5.28515625" style="37" customWidth="1"/>
    <col min="2" max="2" width="48.5703125" style="37" customWidth="1"/>
    <col min="3" max="3" width="6.42578125" style="37" bestFit="1" customWidth="1"/>
    <col min="4" max="4" width="8.7109375" style="37" bestFit="1" customWidth="1"/>
    <col min="5" max="5" width="11" style="37" customWidth="1"/>
    <col min="6" max="6" width="9.7109375" style="37" customWidth="1"/>
    <col min="7" max="7" width="6.28515625" style="37" bestFit="1" customWidth="1"/>
    <col min="8" max="8" width="7" style="37" bestFit="1" customWidth="1"/>
    <col min="9" max="9" width="38.5703125" style="37" customWidth="1"/>
    <col min="10" max="16384" width="8.7109375" style="37"/>
  </cols>
  <sheetData>
    <row r="1" spans="1:9" s="25" customFormat="1" ht="54.95" customHeight="1" thickBot="1" x14ac:dyDescent="0.4">
      <c r="A1" s="144" t="s">
        <v>11</v>
      </c>
      <c r="B1" s="145"/>
      <c r="C1" s="145"/>
      <c r="D1" s="145"/>
      <c r="E1" s="145"/>
      <c r="F1" s="146" t="s">
        <v>41</v>
      </c>
      <c r="G1" s="146"/>
      <c r="H1" s="146"/>
      <c r="I1" s="147"/>
    </row>
    <row r="2" spans="1:9" s="30" customFormat="1" ht="30.75" x14ac:dyDescent="0.3">
      <c r="A2" s="26" t="s">
        <v>0</v>
      </c>
      <c r="B2" s="27" t="s">
        <v>1</v>
      </c>
      <c r="C2" s="28" t="s">
        <v>2</v>
      </c>
      <c r="D2" s="28" t="s">
        <v>318</v>
      </c>
      <c r="E2" s="29" t="s">
        <v>4</v>
      </c>
      <c r="F2" s="29" t="s">
        <v>5</v>
      </c>
      <c r="G2" s="28" t="s">
        <v>7</v>
      </c>
      <c r="H2" s="28" t="s">
        <v>8</v>
      </c>
      <c r="I2" s="27" t="s">
        <v>9</v>
      </c>
    </row>
    <row r="3" spans="1:9" ht="409.6" customHeight="1" x14ac:dyDescent="0.25">
      <c r="A3" s="31">
        <v>1</v>
      </c>
      <c r="B3" s="32" t="s">
        <v>161</v>
      </c>
      <c r="C3" s="33" t="s">
        <v>6</v>
      </c>
      <c r="D3" s="34">
        <v>1</v>
      </c>
      <c r="E3" s="19"/>
      <c r="F3" s="35">
        <f t="shared" ref="F3:F26" si="0">D3*E3</f>
        <v>0</v>
      </c>
      <c r="G3" s="34">
        <v>1</v>
      </c>
      <c r="H3" s="34" t="s">
        <v>10</v>
      </c>
      <c r="I3" s="36" t="s">
        <v>160</v>
      </c>
    </row>
    <row r="4" spans="1:9" ht="56.25" x14ac:dyDescent="0.25">
      <c r="A4" s="148">
        <v>2</v>
      </c>
      <c r="B4" s="38" t="s">
        <v>235</v>
      </c>
      <c r="C4" s="39"/>
      <c r="D4" s="40"/>
      <c r="E4" s="41"/>
      <c r="F4" s="41"/>
      <c r="G4" s="40"/>
      <c r="H4" s="40"/>
      <c r="I4" s="42" t="s">
        <v>236</v>
      </c>
    </row>
    <row r="5" spans="1:9" ht="41.25" customHeight="1" x14ac:dyDescent="0.25">
      <c r="A5" s="148"/>
      <c r="B5" s="43" t="s">
        <v>211</v>
      </c>
      <c r="C5" s="44" t="s">
        <v>6</v>
      </c>
      <c r="D5" s="34">
        <v>1</v>
      </c>
      <c r="E5" s="19"/>
      <c r="F5" s="35">
        <f t="shared" si="0"/>
        <v>0</v>
      </c>
      <c r="G5" s="34">
        <v>1</v>
      </c>
      <c r="H5" s="34" t="s">
        <v>10</v>
      </c>
      <c r="I5" s="45" t="s">
        <v>187</v>
      </c>
    </row>
    <row r="6" spans="1:9" ht="37.5" customHeight="1" x14ac:dyDescent="0.25">
      <c r="A6" s="148"/>
      <c r="B6" s="43" t="s">
        <v>212</v>
      </c>
      <c r="C6" s="46" t="s">
        <v>6</v>
      </c>
      <c r="D6" s="34">
        <v>1</v>
      </c>
      <c r="E6" s="19"/>
      <c r="F6" s="35">
        <f t="shared" si="0"/>
        <v>0</v>
      </c>
      <c r="G6" s="34">
        <v>1</v>
      </c>
      <c r="H6" s="34" t="s">
        <v>10</v>
      </c>
      <c r="I6" s="47" t="s">
        <v>188</v>
      </c>
    </row>
    <row r="7" spans="1:9" ht="33.75" customHeight="1" x14ac:dyDescent="0.25">
      <c r="A7" s="148"/>
      <c r="B7" s="43" t="s">
        <v>213</v>
      </c>
      <c r="C7" s="46" t="s">
        <v>6</v>
      </c>
      <c r="D7" s="34">
        <v>4</v>
      </c>
      <c r="E7" s="19"/>
      <c r="F7" s="35">
        <f t="shared" si="0"/>
        <v>0</v>
      </c>
      <c r="G7" s="34">
        <v>4</v>
      </c>
      <c r="H7" s="34" t="s">
        <v>10</v>
      </c>
      <c r="I7" s="47" t="s">
        <v>189</v>
      </c>
    </row>
    <row r="8" spans="1:9" ht="22.5" customHeight="1" x14ac:dyDescent="0.25">
      <c r="A8" s="148"/>
      <c r="B8" s="43" t="s">
        <v>214</v>
      </c>
      <c r="C8" s="46" t="s">
        <v>6</v>
      </c>
      <c r="D8" s="34">
        <v>6</v>
      </c>
      <c r="E8" s="19"/>
      <c r="F8" s="35">
        <f t="shared" si="0"/>
        <v>0</v>
      </c>
      <c r="G8" s="34">
        <v>6</v>
      </c>
      <c r="H8" s="34" t="s">
        <v>10</v>
      </c>
      <c r="I8" s="47" t="s">
        <v>190</v>
      </c>
    </row>
    <row r="9" spans="1:9" ht="21" customHeight="1" x14ac:dyDescent="0.25">
      <c r="A9" s="148"/>
      <c r="B9" s="48" t="s">
        <v>215</v>
      </c>
      <c r="C9" s="33" t="s">
        <v>6</v>
      </c>
      <c r="D9" s="34">
        <v>6</v>
      </c>
      <c r="E9" s="19"/>
      <c r="F9" s="35">
        <f t="shared" si="0"/>
        <v>0</v>
      </c>
      <c r="G9" s="34">
        <v>6</v>
      </c>
      <c r="H9" s="34" t="s">
        <v>10</v>
      </c>
      <c r="I9" s="47" t="s">
        <v>191</v>
      </c>
    </row>
    <row r="10" spans="1:9" ht="17.25" customHeight="1" x14ac:dyDescent="0.25">
      <c r="A10" s="148"/>
      <c r="B10" s="48" t="s">
        <v>216</v>
      </c>
      <c r="C10" s="33" t="s">
        <v>6</v>
      </c>
      <c r="D10" s="34">
        <v>4</v>
      </c>
      <c r="E10" s="19"/>
      <c r="F10" s="35">
        <f t="shared" si="0"/>
        <v>0</v>
      </c>
      <c r="G10" s="34">
        <v>4</v>
      </c>
      <c r="H10" s="34" t="s">
        <v>10</v>
      </c>
      <c r="I10" s="47" t="s">
        <v>192</v>
      </c>
    </row>
    <row r="11" spans="1:9" ht="48.75" customHeight="1" x14ac:dyDescent="0.25">
      <c r="A11" s="148"/>
      <c r="B11" s="48" t="s">
        <v>217</v>
      </c>
      <c r="C11" s="33" t="s">
        <v>6</v>
      </c>
      <c r="D11" s="34">
        <v>6</v>
      </c>
      <c r="E11" s="19"/>
      <c r="F11" s="35">
        <f t="shared" si="0"/>
        <v>0</v>
      </c>
      <c r="G11" s="34">
        <v>6</v>
      </c>
      <c r="H11" s="34" t="s">
        <v>10</v>
      </c>
      <c r="I11" s="47" t="s">
        <v>193</v>
      </c>
    </row>
    <row r="12" spans="1:9" ht="33.75" customHeight="1" x14ac:dyDescent="0.25">
      <c r="A12" s="148"/>
      <c r="B12" s="48" t="s">
        <v>218</v>
      </c>
      <c r="C12" s="33" t="s">
        <v>6</v>
      </c>
      <c r="D12" s="34">
        <v>20</v>
      </c>
      <c r="E12" s="19"/>
      <c r="F12" s="35">
        <f t="shared" si="0"/>
        <v>0</v>
      </c>
      <c r="G12" s="34">
        <v>20</v>
      </c>
      <c r="H12" s="34" t="s">
        <v>10</v>
      </c>
      <c r="I12" s="47" t="s">
        <v>194</v>
      </c>
    </row>
    <row r="13" spans="1:9" ht="35.25" customHeight="1" x14ac:dyDescent="0.25">
      <c r="A13" s="148"/>
      <c r="B13" s="48" t="s">
        <v>219</v>
      </c>
      <c r="C13" s="33" t="s">
        <v>6</v>
      </c>
      <c r="D13" s="34">
        <v>16</v>
      </c>
      <c r="E13" s="19"/>
      <c r="F13" s="35">
        <f t="shared" si="0"/>
        <v>0</v>
      </c>
      <c r="G13" s="34">
        <v>16</v>
      </c>
      <c r="H13" s="34" t="s">
        <v>10</v>
      </c>
      <c r="I13" s="47" t="s">
        <v>195</v>
      </c>
    </row>
    <row r="14" spans="1:9" ht="63.75" customHeight="1" x14ac:dyDescent="0.25">
      <c r="A14" s="148"/>
      <c r="B14" s="48" t="s">
        <v>220</v>
      </c>
      <c r="C14" s="33" t="s">
        <v>6</v>
      </c>
      <c r="D14" s="34">
        <v>16</v>
      </c>
      <c r="E14" s="19"/>
      <c r="F14" s="35">
        <f t="shared" si="0"/>
        <v>0</v>
      </c>
      <c r="G14" s="34">
        <v>16</v>
      </c>
      <c r="H14" s="34" t="s">
        <v>10</v>
      </c>
      <c r="I14" s="47" t="s">
        <v>196</v>
      </c>
    </row>
    <row r="15" spans="1:9" ht="37.5" customHeight="1" x14ac:dyDescent="0.25">
      <c r="A15" s="148"/>
      <c r="B15" s="48" t="s">
        <v>232</v>
      </c>
      <c r="C15" s="33" t="s">
        <v>6</v>
      </c>
      <c r="D15" s="34">
        <v>2</v>
      </c>
      <c r="E15" s="19"/>
      <c r="F15" s="35">
        <f t="shared" si="0"/>
        <v>0</v>
      </c>
      <c r="G15" s="34">
        <v>2</v>
      </c>
      <c r="H15" s="34" t="s">
        <v>10</v>
      </c>
      <c r="I15" s="47" t="s">
        <v>197</v>
      </c>
    </row>
    <row r="16" spans="1:9" ht="183.75" customHeight="1" x14ac:dyDescent="0.25">
      <c r="A16" s="148"/>
      <c r="B16" s="48" t="s">
        <v>221</v>
      </c>
      <c r="C16" s="33" t="s">
        <v>6</v>
      </c>
      <c r="D16" s="34">
        <v>1</v>
      </c>
      <c r="E16" s="19"/>
      <c r="F16" s="35">
        <f t="shared" si="0"/>
        <v>0</v>
      </c>
      <c r="G16" s="34">
        <v>1</v>
      </c>
      <c r="H16" s="34" t="s">
        <v>10</v>
      </c>
      <c r="I16" s="47" t="s">
        <v>198</v>
      </c>
    </row>
    <row r="17" spans="1:9" ht="51" customHeight="1" x14ac:dyDescent="0.25">
      <c r="A17" s="148"/>
      <c r="B17" s="48" t="s">
        <v>222</v>
      </c>
      <c r="C17" s="33" t="s">
        <v>234</v>
      </c>
      <c r="D17" s="34">
        <v>1</v>
      </c>
      <c r="E17" s="19"/>
      <c r="F17" s="35">
        <f t="shared" si="0"/>
        <v>0</v>
      </c>
      <c r="G17" s="34">
        <v>1</v>
      </c>
      <c r="H17" s="34" t="s">
        <v>209</v>
      </c>
      <c r="I17" s="47" t="s">
        <v>199</v>
      </c>
    </row>
    <row r="18" spans="1:9" ht="19.5" customHeight="1" x14ac:dyDescent="0.25">
      <c r="A18" s="148"/>
      <c r="B18" s="48" t="s">
        <v>223</v>
      </c>
      <c r="C18" s="33" t="s">
        <v>6</v>
      </c>
      <c r="D18" s="34">
        <v>1</v>
      </c>
      <c r="E18" s="19"/>
      <c r="F18" s="35">
        <f t="shared" si="0"/>
        <v>0</v>
      </c>
      <c r="G18" s="34">
        <v>1</v>
      </c>
      <c r="H18" s="34" t="s">
        <v>10</v>
      </c>
      <c r="I18" s="47" t="s">
        <v>200</v>
      </c>
    </row>
    <row r="19" spans="1:9" ht="35.25" customHeight="1" x14ac:dyDescent="0.25">
      <c r="A19" s="148"/>
      <c r="B19" s="48" t="s">
        <v>224</v>
      </c>
      <c r="C19" s="33" t="s">
        <v>6</v>
      </c>
      <c r="D19" s="34">
        <v>4</v>
      </c>
      <c r="E19" s="19"/>
      <c r="F19" s="35">
        <f t="shared" si="0"/>
        <v>0</v>
      </c>
      <c r="G19" s="34">
        <v>4</v>
      </c>
      <c r="H19" s="34" t="s">
        <v>10</v>
      </c>
      <c r="I19" s="47" t="s">
        <v>201</v>
      </c>
    </row>
    <row r="20" spans="1:9" ht="62.25" customHeight="1" x14ac:dyDescent="0.25">
      <c r="A20" s="148"/>
      <c r="B20" s="48" t="s">
        <v>231</v>
      </c>
      <c r="C20" s="33" t="s">
        <v>6</v>
      </c>
      <c r="D20" s="34">
        <v>1</v>
      </c>
      <c r="E20" s="19"/>
      <c r="F20" s="35">
        <f t="shared" si="0"/>
        <v>0</v>
      </c>
      <c r="G20" s="34">
        <v>1</v>
      </c>
      <c r="H20" s="34" t="s">
        <v>10</v>
      </c>
      <c r="I20" s="47" t="s">
        <v>202</v>
      </c>
    </row>
    <row r="21" spans="1:9" ht="60" x14ac:dyDescent="0.25">
      <c r="A21" s="148"/>
      <c r="B21" s="48" t="s">
        <v>225</v>
      </c>
      <c r="C21" s="33" t="s">
        <v>6</v>
      </c>
      <c r="D21" s="34">
        <v>2</v>
      </c>
      <c r="E21" s="19"/>
      <c r="F21" s="35">
        <f t="shared" si="0"/>
        <v>0</v>
      </c>
      <c r="G21" s="34">
        <v>2</v>
      </c>
      <c r="H21" s="34" t="s">
        <v>10</v>
      </c>
      <c r="I21" s="47" t="s">
        <v>203</v>
      </c>
    </row>
    <row r="22" spans="1:9" x14ac:dyDescent="0.25">
      <c r="A22" s="148"/>
      <c r="B22" s="48" t="s">
        <v>226</v>
      </c>
      <c r="C22" s="33" t="s">
        <v>6</v>
      </c>
      <c r="D22" s="34">
        <v>1</v>
      </c>
      <c r="E22" s="19"/>
      <c r="F22" s="35">
        <f t="shared" si="0"/>
        <v>0</v>
      </c>
      <c r="G22" s="34">
        <v>1</v>
      </c>
      <c r="H22" s="34" t="s">
        <v>10</v>
      </c>
      <c r="I22" s="47" t="s">
        <v>204</v>
      </c>
    </row>
    <row r="23" spans="1:9" ht="67.5" customHeight="1" x14ac:dyDescent="0.25">
      <c r="A23" s="148"/>
      <c r="B23" s="48" t="s">
        <v>227</v>
      </c>
      <c r="C23" s="33" t="s">
        <v>6</v>
      </c>
      <c r="D23" s="34">
        <v>2</v>
      </c>
      <c r="E23" s="19"/>
      <c r="F23" s="35">
        <f t="shared" si="0"/>
        <v>0</v>
      </c>
      <c r="G23" s="34">
        <v>2</v>
      </c>
      <c r="H23" s="34" t="s">
        <v>10</v>
      </c>
      <c r="I23" s="47" t="s">
        <v>205</v>
      </c>
    </row>
    <row r="24" spans="1:9" ht="51" customHeight="1" x14ac:dyDescent="0.25">
      <c r="A24" s="148"/>
      <c r="B24" s="48" t="s">
        <v>228</v>
      </c>
      <c r="C24" s="33" t="s">
        <v>233</v>
      </c>
      <c r="D24" s="34">
        <v>100</v>
      </c>
      <c r="E24" s="19"/>
      <c r="F24" s="35">
        <f t="shared" si="0"/>
        <v>0</v>
      </c>
      <c r="G24" s="34">
        <v>100</v>
      </c>
      <c r="H24" s="34" t="s">
        <v>210</v>
      </c>
      <c r="I24" s="47" t="s">
        <v>206</v>
      </c>
    </row>
    <row r="25" spans="1:9" ht="35.25" customHeight="1" x14ac:dyDescent="0.25">
      <c r="A25" s="148"/>
      <c r="B25" s="48" t="s">
        <v>229</v>
      </c>
      <c r="C25" s="33" t="s">
        <v>233</v>
      </c>
      <c r="D25" s="34">
        <v>300</v>
      </c>
      <c r="E25" s="19"/>
      <c r="F25" s="35">
        <f t="shared" si="0"/>
        <v>0</v>
      </c>
      <c r="G25" s="34">
        <v>300</v>
      </c>
      <c r="H25" s="34" t="s">
        <v>210</v>
      </c>
      <c r="I25" s="47" t="s">
        <v>207</v>
      </c>
    </row>
    <row r="26" spans="1:9" ht="84" customHeight="1" thickBot="1" x14ac:dyDescent="0.3">
      <c r="A26" s="149"/>
      <c r="B26" s="49" t="s">
        <v>230</v>
      </c>
      <c r="C26" s="50" t="s">
        <v>6</v>
      </c>
      <c r="D26" s="50">
        <v>1</v>
      </c>
      <c r="E26" s="20"/>
      <c r="F26" s="51">
        <f t="shared" si="0"/>
        <v>0</v>
      </c>
      <c r="G26" s="50">
        <v>1</v>
      </c>
      <c r="H26" s="50" t="s">
        <v>10</v>
      </c>
      <c r="I26" s="52" t="s">
        <v>208</v>
      </c>
    </row>
    <row r="27" spans="1:9" ht="15.75" thickBot="1" x14ac:dyDescent="0.3">
      <c r="A27" s="150" t="s">
        <v>237</v>
      </c>
      <c r="B27" s="151"/>
      <c r="C27" s="151"/>
      <c r="D27" s="151"/>
      <c r="E27" s="152"/>
      <c r="F27" s="53">
        <f>SUM(F3:F26)</f>
        <v>0</v>
      </c>
      <c r="G27" s="150" t="s">
        <v>238</v>
      </c>
      <c r="H27" s="151"/>
      <c r="I27" s="152"/>
    </row>
  </sheetData>
  <sheetProtection algorithmName="SHA-512" hashValue="jjC2+KvOU7lMd21CW9oejw0xjxZTlIDj4qZiRXKf421TD5CkiceUSrAsTtO+BJw/Zd+gD6Mr+Oc6r1oQ/q56gw==" saltValue="rY5fNdID4ltRYQVNpWiZqw==" spinCount="100000" sheet="1" objects="1" scenarios="1"/>
  <mergeCells count="5">
    <mergeCell ref="A1:E1"/>
    <mergeCell ref="F1:I1"/>
    <mergeCell ref="A4:A26"/>
    <mergeCell ref="A27:E27"/>
    <mergeCell ref="G27:I27"/>
  </mergeCells>
  <pageMargins left="0.25" right="0.25" top="0.75" bottom="0.75" header="0.3" footer="0.3"/>
  <pageSetup paperSize="9"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60E24-5CC4-49F9-9C9E-CD0929BE27EB}">
  <sheetPr>
    <tabColor rgb="FFFFFF00"/>
  </sheetPr>
  <dimension ref="A1:I22"/>
  <sheetViews>
    <sheetView zoomScaleNormal="100" zoomScaleSheetLayoutView="100" workbookViewId="0">
      <selection sqref="A1:E1"/>
    </sheetView>
  </sheetViews>
  <sheetFormatPr defaultRowHeight="15" x14ac:dyDescent="0.25"/>
  <cols>
    <col min="1" max="1" width="7" style="54" customWidth="1"/>
    <col min="2" max="2" width="39.42578125" style="54" customWidth="1"/>
    <col min="3" max="3" width="8.85546875" style="54" customWidth="1"/>
    <col min="4" max="4" width="8.5703125" style="54" bestFit="1" customWidth="1"/>
    <col min="5" max="5" width="10" style="54" bestFit="1" customWidth="1"/>
    <col min="6" max="6" width="15.5703125" style="54" bestFit="1" customWidth="1"/>
    <col min="7" max="7" width="6.28515625" style="54" bestFit="1" customWidth="1"/>
    <col min="8" max="8" width="5.5703125" style="54" bestFit="1" customWidth="1"/>
    <col min="9" max="9" width="40.85546875" style="54" customWidth="1"/>
    <col min="10" max="16384" width="9.140625" style="54"/>
  </cols>
  <sheetData>
    <row r="1" spans="1:9" ht="42.6" customHeight="1" thickBot="1" x14ac:dyDescent="0.3">
      <c r="A1" s="144" t="s">
        <v>245</v>
      </c>
      <c r="B1" s="145"/>
      <c r="C1" s="145"/>
      <c r="D1" s="145"/>
      <c r="E1" s="145"/>
      <c r="F1" s="146" t="s">
        <v>244</v>
      </c>
      <c r="G1" s="146"/>
      <c r="H1" s="146"/>
      <c r="I1" s="147"/>
    </row>
    <row r="2" spans="1:9" ht="34.5" customHeight="1" thickBot="1" x14ac:dyDescent="0.35">
      <c r="A2" s="55" t="s">
        <v>0</v>
      </c>
      <c r="B2" s="56" t="s">
        <v>1</v>
      </c>
      <c r="C2" s="57" t="s">
        <v>2</v>
      </c>
      <c r="D2" s="57" t="s">
        <v>318</v>
      </c>
      <c r="E2" s="57" t="s">
        <v>4</v>
      </c>
      <c r="F2" s="57" t="s">
        <v>5</v>
      </c>
      <c r="G2" s="57" t="s">
        <v>7</v>
      </c>
      <c r="H2" s="57" t="s">
        <v>8</v>
      </c>
      <c r="I2" s="56" t="s">
        <v>9</v>
      </c>
    </row>
    <row r="3" spans="1:9" ht="60" x14ac:dyDescent="0.25">
      <c r="A3" s="58">
        <v>1</v>
      </c>
      <c r="B3" s="59" t="s">
        <v>18</v>
      </c>
      <c r="C3" s="60" t="s">
        <v>6</v>
      </c>
      <c r="D3" s="60">
        <v>6</v>
      </c>
      <c r="E3" s="21"/>
      <c r="F3" s="61">
        <f>E3*D3</f>
        <v>0</v>
      </c>
      <c r="G3" s="62">
        <v>6</v>
      </c>
      <c r="H3" s="62" t="s">
        <v>10</v>
      </c>
      <c r="I3" s="63" t="s">
        <v>66</v>
      </c>
    </row>
    <row r="4" spans="1:9" ht="60" x14ac:dyDescent="0.25">
      <c r="A4" s="64">
        <v>2</v>
      </c>
      <c r="B4" s="65" t="s">
        <v>19</v>
      </c>
      <c r="C4" s="66" t="s">
        <v>6</v>
      </c>
      <c r="D4" s="66">
        <v>10</v>
      </c>
      <c r="E4" s="22"/>
      <c r="F4" s="67">
        <f t="shared" ref="F4:F21" si="0">E4*D4</f>
        <v>0</v>
      </c>
      <c r="G4" s="68">
        <v>10</v>
      </c>
      <c r="H4" s="68" t="s">
        <v>10</v>
      </c>
      <c r="I4" s="69" t="s">
        <v>67</v>
      </c>
    </row>
    <row r="5" spans="1:9" ht="60" x14ac:dyDescent="0.25">
      <c r="A5" s="64">
        <v>3</v>
      </c>
      <c r="B5" s="65" t="s">
        <v>20</v>
      </c>
      <c r="C5" s="66" t="s">
        <v>6</v>
      </c>
      <c r="D5" s="66">
        <v>8</v>
      </c>
      <c r="E5" s="22"/>
      <c r="F5" s="67">
        <f t="shared" si="0"/>
        <v>0</v>
      </c>
      <c r="G5" s="68">
        <v>8</v>
      </c>
      <c r="H5" s="68" t="s">
        <v>10</v>
      </c>
      <c r="I5" s="69" t="s">
        <v>68</v>
      </c>
    </row>
    <row r="6" spans="1:9" ht="60" x14ac:dyDescent="0.25">
      <c r="A6" s="64">
        <v>4</v>
      </c>
      <c r="B6" s="65" t="s">
        <v>21</v>
      </c>
      <c r="C6" s="66" t="s">
        <v>6</v>
      </c>
      <c r="D6" s="66">
        <v>4</v>
      </c>
      <c r="E6" s="22"/>
      <c r="F6" s="67">
        <f t="shared" si="0"/>
        <v>0</v>
      </c>
      <c r="G6" s="68">
        <v>4</v>
      </c>
      <c r="H6" s="68" t="s">
        <v>10</v>
      </c>
      <c r="I6" s="69" t="s">
        <v>69</v>
      </c>
    </row>
    <row r="7" spans="1:9" ht="30" x14ac:dyDescent="0.25">
      <c r="A7" s="64">
        <v>5</v>
      </c>
      <c r="B7" s="65" t="s">
        <v>22</v>
      </c>
      <c r="C7" s="66" t="s">
        <v>6</v>
      </c>
      <c r="D7" s="66">
        <v>2</v>
      </c>
      <c r="E7" s="22"/>
      <c r="F7" s="67">
        <f t="shared" si="0"/>
        <v>0</v>
      </c>
      <c r="G7" s="68">
        <v>2</v>
      </c>
      <c r="H7" s="68" t="s">
        <v>10</v>
      </c>
      <c r="I7" s="69" t="s">
        <v>70</v>
      </c>
    </row>
    <row r="8" spans="1:9" ht="45" x14ac:dyDescent="0.25">
      <c r="A8" s="64">
        <v>6</v>
      </c>
      <c r="B8" s="65" t="s">
        <v>23</v>
      </c>
      <c r="C8" s="66" t="s">
        <v>6</v>
      </c>
      <c r="D8" s="66">
        <v>2</v>
      </c>
      <c r="E8" s="22"/>
      <c r="F8" s="67">
        <f t="shared" si="0"/>
        <v>0</v>
      </c>
      <c r="G8" s="68">
        <v>2</v>
      </c>
      <c r="H8" s="68" t="s">
        <v>10</v>
      </c>
      <c r="I8" s="69" t="s">
        <v>71</v>
      </c>
    </row>
    <row r="9" spans="1:9" ht="45" x14ac:dyDescent="0.25">
      <c r="A9" s="64">
        <v>7</v>
      </c>
      <c r="B9" s="65" t="s">
        <v>24</v>
      </c>
      <c r="C9" s="66" t="s">
        <v>12</v>
      </c>
      <c r="D9" s="66">
        <v>2</v>
      </c>
      <c r="E9" s="22"/>
      <c r="F9" s="67">
        <f t="shared" si="0"/>
        <v>0</v>
      </c>
      <c r="G9" s="68">
        <v>2</v>
      </c>
      <c r="H9" s="68" t="s">
        <v>10</v>
      </c>
      <c r="I9" s="69" t="s">
        <v>72</v>
      </c>
    </row>
    <row r="10" spans="1:9" x14ac:dyDescent="0.25">
      <c r="A10" s="64">
        <v>8</v>
      </c>
      <c r="B10" s="65" t="s">
        <v>13</v>
      </c>
      <c r="C10" s="66" t="s">
        <v>14</v>
      </c>
      <c r="D10" s="66">
        <v>1</v>
      </c>
      <c r="E10" s="22"/>
      <c r="F10" s="67">
        <f t="shared" si="0"/>
        <v>0</v>
      </c>
      <c r="G10" s="68">
        <v>1</v>
      </c>
      <c r="H10" s="68" t="s">
        <v>63</v>
      </c>
      <c r="I10" s="69" t="s">
        <v>54</v>
      </c>
    </row>
    <row r="11" spans="1:9" ht="30" x14ac:dyDescent="0.25">
      <c r="A11" s="64">
        <v>9</v>
      </c>
      <c r="B11" s="65" t="s">
        <v>26</v>
      </c>
      <c r="C11" s="66" t="s">
        <v>6</v>
      </c>
      <c r="D11" s="66">
        <v>8</v>
      </c>
      <c r="E11" s="22"/>
      <c r="F11" s="67">
        <f t="shared" si="0"/>
        <v>0</v>
      </c>
      <c r="G11" s="68">
        <v>8</v>
      </c>
      <c r="H11" s="68" t="s">
        <v>10</v>
      </c>
      <c r="I11" s="69" t="s">
        <v>73</v>
      </c>
    </row>
    <row r="12" spans="1:9" ht="45" x14ac:dyDescent="0.25">
      <c r="A12" s="64">
        <v>10</v>
      </c>
      <c r="B12" s="65" t="s">
        <v>25</v>
      </c>
      <c r="C12" s="66" t="s">
        <v>14</v>
      </c>
      <c r="D12" s="66">
        <v>1</v>
      </c>
      <c r="E12" s="22"/>
      <c r="F12" s="67">
        <f t="shared" si="0"/>
        <v>0</v>
      </c>
      <c r="G12" s="68">
        <v>1</v>
      </c>
      <c r="H12" s="68" t="s">
        <v>63</v>
      </c>
      <c r="I12" s="69" t="s">
        <v>55</v>
      </c>
    </row>
    <row r="13" spans="1:9" ht="75" x14ac:dyDescent="0.25">
      <c r="A13" s="64">
        <v>11</v>
      </c>
      <c r="B13" s="65" t="s">
        <v>27</v>
      </c>
      <c r="C13" s="66" t="s">
        <v>6</v>
      </c>
      <c r="D13" s="66">
        <v>2</v>
      </c>
      <c r="E13" s="22"/>
      <c r="F13" s="67">
        <f t="shared" si="0"/>
        <v>0</v>
      </c>
      <c r="G13" s="68">
        <v>2</v>
      </c>
      <c r="H13" s="68" t="s">
        <v>10</v>
      </c>
      <c r="I13" s="69" t="s">
        <v>56</v>
      </c>
    </row>
    <row r="14" spans="1:9" ht="30" x14ac:dyDescent="0.25">
      <c r="A14" s="64">
        <v>12</v>
      </c>
      <c r="B14" s="65" t="s">
        <v>28</v>
      </c>
      <c r="C14" s="66" t="s">
        <v>6</v>
      </c>
      <c r="D14" s="66">
        <v>2</v>
      </c>
      <c r="E14" s="22"/>
      <c r="F14" s="67">
        <f t="shared" si="0"/>
        <v>0</v>
      </c>
      <c r="G14" s="68">
        <v>2</v>
      </c>
      <c r="H14" s="68" t="s">
        <v>10</v>
      </c>
      <c r="I14" s="69" t="s">
        <v>57</v>
      </c>
    </row>
    <row r="15" spans="1:9" ht="45" x14ac:dyDescent="0.25">
      <c r="A15" s="64">
        <v>13</v>
      </c>
      <c r="B15" s="65" t="s">
        <v>29</v>
      </c>
      <c r="C15" s="66" t="s">
        <v>30</v>
      </c>
      <c r="D15" s="66">
        <v>2</v>
      </c>
      <c r="E15" s="22"/>
      <c r="F15" s="67">
        <f t="shared" si="0"/>
        <v>0</v>
      </c>
      <c r="G15" s="68">
        <v>2</v>
      </c>
      <c r="H15" s="68" t="s">
        <v>64</v>
      </c>
      <c r="I15" s="69" t="s">
        <v>58</v>
      </c>
    </row>
    <row r="16" spans="1:9" ht="90" x14ac:dyDescent="0.25">
      <c r="A16" s="64">
        <v>14</v>
      </c>
      <c r="B16" s="65" t="s">
        <v>16</v>
      </c>
      <c r="C16" s="66" t="s">
        <v>74</v>
      </c>
      <c r="D16" s="66">
        <v>2000</v>
      </c>
      <c r="E16" s="22"/>
      <c r="F16" s="67">
        <f t="shared" si="0"/>
        <v>0</v>
      </c>
      <c r="G16" s="68">
        <v>2000</v>
      </c>
      <c r="H16" s="68" t="s">
        <v>65</v>
      </c>
      <c r="I16" s="69" t="s">
        <v>59</v>
      </c>
    </row>
    <row r="17" spans="1:9" ht="60" x14ac:dyDescent="0.25">
      <c r="A17" s="64">
        <v>15</v>
      </c>
      <c r="B17" s="65" t="s">
        <v>31</v>
      </c>
      <c r="C17" s="66" t="s">
        <v>14</v>
      </c>
      <c r="D17" s="66">
        <v>1</v>
      </c>
      <c r="E17" s="22"/>
      <c r="F17" s="67">
        <f t="shared" si="0"/>
        <v>0</v>
      </c>
      <c r="G17" s="68">
        <v>1</v>
      </c>
      <c r="H17" s="68" t="s">
        <v>63</v>
      </c>
      <c r="I17" s="69" t="s">
        <v>60</v>
      </c>
    </row>
    <row r="18" spans="1:9" ht="45" x14ac:dyDescent="0.25">
      <c r="A18" s="64">
        <v>16</v>
      </c>
      <c r="B18" s="65" t="s">
        <v>15</v>
      </c>
      <c r="C18" s="66" t="s">
        <v>6</v>
      </c>
      <c r="D18" s="66">
        <v>5</v>
      </c>
      <c r="E18" s="22"/>
      <c r="F18" s="67">
        <f t="shared" si="0"/>
        <v>0</v>
      </c>
      <c r="G18" s="68">
        <v>5</v>
      </c>
      <c r="H18" s="68" t="s">
        <v>10</v>
      </c>
      <c r="I18" s="69" t="s">
        <v>61</v>
      </c>
    </row>
    <row r="19" spans="1:9" ht="258" x14ac:dyDescent="0.25">
      <c r="A19" s="64">
        <v>17</v>
      </c>
      <c r="B19" s="70" t="s">
        <v>76</v>
      </c>
      <c r="C19" s="66" t="s">
        <v>75</v>
      </c>
      <c r="D19" s="66">
        <v>35</v>
      </c>
      <c r="E19" s="22"/>
      <c r="F19" s="67">
        <f t="shared" si="0"/>
        <v>0</v>
      </c>
      <c r="G19" s="68">
        <v>35</v>
      </c>
      <c r="H19" s="68" t="s">
        <v>36</v>
      </c>
      <c r="I19" s="69" t="s">
        <v>77</v>
      </c>
    </row>
    <row r="20" spans="1:9" ht="75" x14ac:dyDescent="0.25">
      <c r="A20" s="64">
        <v>18</v>
      </c>
      <c r="B20" s="70" t="s">
        <v>158</v>
      </c>
      <c r="C20" s="66" t="s">
        <v>6</v>
      </c>
      <c r="D20" s="66">
        <v>12</v>
      </c>
      <c r="E20" s="22"/>
      <c r="F20" s="67">
        <f t="shared" si="0"/>
        <v>0</v>
      </c>
      <c r="G20" s="68">
        <v>12</v>
      </c>
      <c r="H20" s="68" t="s">
        <v>10</v>
      </c>
      <c r="I20" s="69" t="s">
        <v>157</v>
      </c>
    </row>
    <row r="21" spans="1:9" ht="60.75" thickBot="1" x14ac:dyDescent="0.3">
      <c r="A21" s="71">
        <v>19</v>
      </c>
      <c r="B21" s="72" t="s">
        <v>17</v>
      </c>
      <c r="C21" s="73" t="s">
        <v>14</v>
      </c>
      <c r="D21" s="73">
        <v>1</v>
      </c>
      <c r="E21" s="23"/>
      <c r="F21" s="74">
        <f t="shared" si="0"/>
        <v>0</v>
      </c>
      <c r="G21" s="68">
        <v>1</v>
      </c>
      <c r="H21" s="68" t="s">
        <v>63</v>
      </c>
      <c r="I21" s="69" t="s">
        <v>62</v>
      </c>
    </row>
    <row r="22" spans="1:9" s="76" customFormat="1" ht="21.75" thickBot="1" x14ac:dyDescent="0.4">
      <c r="A22" s="153" t="s">
        <v>32</v>
      </c>
      <c r="B22" s="154"/>
      <c r="C22" s="154"/>
      <c r="D22" s="154"/>
      <c r="E22" s="155"/>
      <c r="F22" s="75">
        <f>SUM(F3:F21)</f>
        <v>0</v>
      </c>
      <c r="G22" s="156" t="s">
        <v>33</v>
      </c>
      <c r="H22" s="157"/>
      <c r="I22" s="158"/>
    </row>
  </sheetData>
  <sheetProtection algorithmName="SHA-512" hashValue="3bLDGks+RAgXAtBsCjRgHMlWTQhv8QbLkoQOWThhlAJ9zSeIEGZr0dTFNAOqmlaXMLWXcKtqT3rv25zsqqyYVg==" saltValue="8dvDEVAAv+uOtwuGir0c1A==" spinCount="100000" sheet="1" objects="1" scenarios="1"/>
  <mergeCells count="4">
    <mergeCell ref="A1:E1"/>
    <mergeCell ref="F1:I1"/>
    <mergeCell ref="A22:E22"/>
    <mergeCell ref="G22:I22"/>
  </mergeCells>
  <pageMargins left="0.25" right="0.25" top="0.75" bottom="0.75" header="0.3" footer="0.3"/>
  <pageSetup paperSize="9" orientation="landscape" r:id="rId1"/>
  <rowBreaks count="1" manualBreakCount="1">
    <brk id="10"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0FCF5-588B-4745-86EC-352FD177BA2E}">
  <sheetPr>
    <tabColor rgb="FFFFFF00"/>
  </sheetPr>
  <dimension ref="A1:I51"/>
  <sheetViews>
    <sheetView zoomScaleNormal="100" zoomScaleSheetLayoutView="100" workbookViewId="0">
      <selection sqref="A1:E1"/>
    </sheetView>
  </sheetViews>
  <sheetFormatPr defaultRowHeight="11.25" x14ac:dyDescent="0.2"/>
  <cols>
    <col min="1" max="1" width="5.85546875" style="77" customWidth="1"/>
    <col min="2" max="2" width="35.5703125" style="77" customWidth="1"/>
    <col min="3" max="3" width="10.85546875" style="77" bestFit="1" customWidth="1"/>
    <col min="4" max="4" width="9.28515625" style="77" customWidth="1"/>
    <col min="5" max="5" width="12.140625" style="77" customWidth="1"/>
    <col min="6" max="6" width="14" style="77" bestFit="1" customWidth="1"/>
    <col min="7" max="8" width="8" style="77" bestFit="1" customWidth="1"/>
    <col min="9" max="9" width="38.42578125" style="77" customWidth="1"/>
    <col min="10" max="16384" width="9.140625" style="77"/>
  </cols>
  <sheetData>
    <row r="1" spans="1:9" ht="45" customHeight="1" x14ac:dyDescent="0.2">
      <c r="A1" s="162" t="s">
        <v>34</v>
      </c>
      <c r="B1" s="163"/>
      <c r="C1" s="163"/>
      <c r="D1" s="163"/>
      <c r="E1" s="163"/>
      <c r="F1" s="164" t="s">
        <v>42</v>
      </c>
      <c r="G1" s="164"/>
      <c r="H1" s="164"/>
      <c r="I1" s="165"/>
    </row>
    <row r="2" spans="1:9" ht="22.5" x14ac:dyDescent="0.2">
      <c r="A2" s="78" t="s">
        <v>0</v>
      </c>
      <c r="B2" s="79" t="s">
        <v>1</v>
      </c>
      <c r="C2" s="80" t="s">
        <v>2</v>
      </c>
      <c r="D2" s="80" t="s">
        <v>318</v>
      </c>
      <c r="E2" s="80" t="s">
        <v>4</v>
      </c>
      <c r="F2" s="80" t="s">
        <v>5</v>
      </c>
      <c r="G2" s="80" t="s">
        <v>7</v>
      </c>
      <c r="H2" s="80" t="s">
        <v>8</v>
      </c>
      <c r="I2" s="79" t="s">
        <v>9</v>
      </c>
    </row>
    <row r="3" spans="1:9" ht="78.75" x14ac:dyDescent="0.2">
      <c r="A3" s="81">
        <v>1</v>
      </c>
      <c r="B3" s="82" t="s">
        <v>319</v>
      </c>
      <c r="C3" s="81" t="s">
        <v>239</v>
      </c>
      <c r="D3" s="81">
        <v>3</v>
      </c>
      <c r="E3" s="24"/>
      <c r="F3" s="81">
        <f>E3*D3</f>
        <v>0</v>
      </c>
      <c r="G3" s="81">
        <v>3</v>
      </c>
      <c r="H3" s="81" t="s">
        <v>10</v>
      </c>
      <c r="I3" s="83" t="s">
        <v>320</v>
      </c>
    </row>
    <row r="4" spans="1:9" ht="90" x14ac:dyDescent="0.2">
      <c r="A4" s="81">
        <v>2</v>
      </c>
      <c r="B4" s="82" t="s">
        <v>321</v>
      </c>
      <c r="C4" s="81" t="s">
        <v>239</v>
      </c>
      <c r="D4" s="81">
        <v>10</v>
      </c>
      <c r="E4" s="24"/>
      <c r="F4" s="81">
        <f t="shared" ref="F4:F21" si="0">E4*D4</f>
        <v>0</v>
      </c>
      <c r="G4" s="81">
        <v>10</v>
      </c>
      <c r="H4" s="81" t="s">
        <v>10</v>
      </c>
      <c r="I4" s="83" t="s">
        <v>322</v>
      </c>
    </row>
    <row r="5" spans="1:9" ht="78.75" x14ac:dyDescent="0.2">
      <c r="A5" s="81">
        <v>3</v>
      </c>
      <c r="B5" s="82" t="s">
        <v>323</v>
      </c>
      <c r="C5" s="81" t="s">
        <v>239</v>
      </c>
      <c r="D5" s="81">
        <v>11</v>
      </c>
      <c r="E5" s="24"/>
      <c r="F5" s="81">
        <f t="shared" si="0"/>
        <v>0</v>
      </c>
      <c r="G5" s="81">
        <v>11</v>
      </c>
      <c r="H5" s="81" t="s">
        <v>10</v>
      </c>
      <c r="I5" s="83" t="s">
        <v>324</v>
      </c>
    </row>
    <row r="6" spans="1:9" ht="101.25" x14ac:dyDescent="0.2">
      <c r="A6" s="81">
        <v>4</v>
      </c>
      <c r="B6" s="82" t="s">
        <v>255</v>
      </c>
      <c r="C6" s="81" t="s">
        <v>37</v>
      </c>
      <c r="D6" s="81">
        <v>18</v>
      </c>
      <c r="E6" s="24"/>
      <c r="F6" s="81">
        <f t="shared" si="0"/>
        <v>0</v>
      </c>
      <c r="G6" s="81">
        <v>18</v>
      </c>
      <c r="H6" s="81" t="s">
        <v>36</v>
      </c>
      <c r="I6" s="83" t="s">
        <v>256</v>
      </c>
    </row>
    <row r="7" spans="1:9" ht="101.25" x14ac:dyDescent="0.2">
      <c r="A7" s="81">
        <v>5</v>
      </c>
      <c r="B7" s="82" t="s">
        <v>257</v>
      </c>
      <c r="C7" s="81" t="s">
        <v>37</v>
      </c>
      <c r="D7" s="81">
        <v>97</v>
      </c>
      <c r="E7" s="24"/>
      <c r="F7" s="81">
        <f t="shared" si="0"/>
        <v>0</v>
      </c>
      <c r="G7" s="81">
        <v>97</v>
      </c>
      <c r="H7" s="81" t="s">
        <v>36</v>
      </c>
      <c r="I7" s="83" t="s">
        <v>258</v>
      </c>
    </row>
    <row r="8" spans="1:9" ht="101.25" x14ac:dyDescent="0.2">
      <c r="A8" s="81">
        <v>6</v>
      </c>
      <c r="B8" s="82" t="s">
        <v>259</v>
      </c>
      <c r="C8" s="81" t="s">
        <v>37</v>
      </c>
      <c r="D8" s="81">
        <v>120</v>
      </c>
      <c r="E8" s="24"/>
      <c r="F8" s="81">
        <f t="shared" si="0"/>
        <v>0</v>
      </c>
      <c r="G8" s="81">
        <v>120</v>
      </c>
      <c r="H8" s="81" t="s">
        <v>36</v>
      </c>
      <c r="I8" s="83" t="s">
        <v>260</v>
      </c>
    </row>
    <row r="9" spans="1:9" ht="236.25" customHeight="1" x14ac:dyDescent="0.2">
      <c r="A9" s="81">
        <v>7</v>
      </c>
      <c r="B9" s="84" t="s">
        <v>327</v>
      </c>
      <c r="C9" s="81" t="s">
        <v>239</v>
      </c>
      <c r="D9" s="81">
        <v>14</v>
      </c>
      <c r="E9" s="24"/>
      <c r="F9" s="81">
        <f t="shared" si="0"/>
        <v>0</v>
      </c>
      <c r="G9" s="81">
        <v>14</v>
      </c>
      <c r="H9" s="81" t="s">
        <v>10</v>
      </c>
      <c r="I9" s="85" t="s">
        <v>263</v>
      </c>
    </row>
    <row r="10" spans="1:9" ht="237.75" customHeight="1" x14ac:dyDescent="0.2">
      <c r="A10" s="81">
        <v>8</v>
      </c>
      <c r="B10" s="84" t="s">
        <v>328</v>
      </c>
      <c r="C10" s="81" t="s">
        <v>239</v>
      </c>
      <c r="D10" s="81">
        <v>10</v>
      </c>
      <c r="E10" s="24"/>
      <c r="F10" s="81">
        <f t="shared" si="0"/>
        <v>0</v>
      </c>
      <c r="G10" s="81">
        <v>10</v>
      </c>
      <c r="H10" s="81" t="s">
        <v>10</v>
      </c>
      <c r="I10" s="85" t="s">
        <v>264</v>
      </c>
    </row>
    <row r="11" spans="1:9" ht="71.25" customHeight="1" x14ac:dyDescent="0.2">
      <c r="A11" s="81">
        <v>9</v>
      </c>
      <c r="B11" s="82" t="s">
        <v>261</v>
      </c>
      <c r="C11" s="81" t="s">
        <v>37</v>
      </c>
      <c r="D11" s="81">
        <v>198</v>
      </c>
      <c r="E11" s="24"/>
      <c r="F11" s="81">
        <f t="shared" si="0"/>
        <v>0</v>
      </c>
      <c r="G11" s="81">
        <v>198</v>
      </c>
      <c r="H11" s="81" t="s">
        <v>36</v>
      </c>
      <c r="I11" s="83" t="s">
        <v>262</v>
      </c>
    </row>
    <row r="12" spans="1:9" ht="292.5" x14ac:dyDescent="0.2">
      <c r="A12" s="81">
        <v>10</v>
      </c>
      <c r="B12" s="82" t="s">
        <v>246</v>
      </c>
      <c r="C12" s="81" t="s">
        <v>239</v>
      </c>
      <c r="D12" s="81">
        <v>24</v>
      </c>
      <c r="E12" s="24"/>
      <c r="F12" s="81">
        <f t="shared" si="0"/>
        <v>0</v>
      </c>
      <c r="G12" s="81">
        <v>24</v>
      </c>
      <c r="H12" s="81" t="s">
        <v>10</v>
      </c>
      <c r="I12" s="83" t="s">
        <v>247</v>
      </c>
    </row>
    <row r="13" spans="1:9" ht="146.25" x14ac:dyDescent="0.2">
      <c r="A13" s="81">
        <v>11</v>
      </c>
      <c r="B13" s="82" t="s">
        <v>265</v>
      </c>
      <c r="C13" s="81" t="s">
        <v>240</v>
      </c>
      <c r="D13" s="81">
        <v>275</v>
      </c>
      <c r="E13" s="24"/>
      <c r="F13" s="81">
        <f t="shared" si="0"/>
        <v>0</v>
      </c>
      <c r="G13" s="81">
        <v>275</v>
      </c>
      <c r="H13" s="81" t="s">
        <v>250</v>
      </c>
      <c r="I13" s="83" t="s">
        <v>266</v>
      </c>
    </row>
    <row r="14" spans="1:9" ht="213.75" x14ac:dyDescent="0.2">
      <c r="A14" s="81">
        <v>12</v>
      </c>
      <c r="B14" s="82" t="s">
        <v>267</v>
      </c>
      <c r="C14" s="81" t="s">
        <v>239</v>
      </c>
      <c r="D14" s="81">
        <v>24</v>
      </c>
      <c r="E14" s="24"/>
      <c r="F14" s="81">
        <f t="shared" si="0"/>
        <v>0</v>
      </c>
      <c r="G14" s="81">
        <v>24</v>
      </c>
      <c r="H14" s="81" t="s">
        <v>10</v>
      </c>
      <c r="I14" s="83" t="s">
        <v>268</v>
      </c>
    </row>
    <row r="15" spans="1:9" ht="180" x14ac:dyDescent="0.2">
      <c r="A15" s="81">
        <v>13</v>
      </c>
      <c r="B15" s="82" t="s">
        <v>241</v>
      </c>
      <c r="C15" s="81" t="s">
        <v>239</v>
      </c>
      <c r="D15" s="81">
        <v>50</v>
      </c>
      <c r="E15" s="24"/>
      <c r="F15" s="81">
        <f t="shared" si="0"/>
        <v>0</v>
      </c>
      <c r="G15" s="81">
        <v>50</v>
      </c>
      <c r="H15" s="81" t="s">
        <v>10</v>
      </c>
      <c r="I15" s="83" t="s">
        <v>248</v>
      </c>
    </row>
    <row r="16" spans="1:9" ht="67.5" x14ac:dyDescent="0.2">
      <c r="A16" s="81">
        <v>14</v>
      </c>
      <c r="B16" s="82" t="s">
        <v>242</v>
      </c>
      <c r="C16" s="81" t="s">
        <v>37</v>
      </c>
      <c r="D16" s="81">
        <v>260</v>
      </c>
      <c r="E16" s="24"/>
      <c r="F16" s="81">
        <f t="shared" si="0"/>
        <v>0</v>
      </c>
      <c r="G16" s="81">
        <v>260</v>
      </c>
      <c r="H16" s="81" t="s">
        <v>36</v>
      </c>
      <c r="I16" s="83" t="s">
        <v>249</v>
      </c>
    </row>
    <row r="17" spans="1:9" ht="56.25" x14ac:dyDescent="0.2">
      <c r="A17" s="81">
        <v>15</v>
      </c>
      <c r="B17" s="82" t="s">
        <v>243</v>
      </c>
      <c r="C17" s="81" t="s">
        <v>37</v>
      </c>
      <c r="D17" s="81">
        <v>8000</v>
      </c>
      <c r="E17" s="24"/>
      <c r="F17" s="81">
        <f t="shared" si="0"/>
        <v>0</v>
      </c>
      <c r="G17" s="81">
        <v>8000</v>
      </c>
      <c r="H17" s="81" t="s">
        <v>36</v>
      </c>
      <c r="I17" s="83" t="s">
        <v>269</v>
      </c>
    </row>
    <row r="18" spans="1:9" ht="213.75" x14ac:dyDescent="0.2">
      <c r="A18" s="81">
        <v>16</v>
      </c>
      <c r="B18" s="82" t="s">
        <v>325</v>
      </c>
      <c r="C18" s="81" t="s">
        <v>239</v>
      </c>
      <c r="D18" s="81">
        <v>3</v>
      </c>
      <c r="E18" s="24"/>
      <c r="F18" s="81">
        <f t="shared" si="0"/>
        <v>0</v>
      </c>
      <c r="G18" s="81">
        <v>3</v>
      </c>
      <c r="H18" s="81" t="s">
        <v>10</v>
      </c>
      <c r="I18" s="83" t="s">
        <v>326</v>
      </c>
    </row>
    <row r="19" spans="1:9" ht="213.75" x14ac:dyDescent="0.2">
      <c r="A19" s="81">
        <v>17</v>
      </c>
      <c r="B19" s="82" t="s">
        <v>270</v>
      </c>
      <c r="C19" s="81" t="s">
        <v>239</v>
      </c>
      <c r="D19" s="81">
        <v>10</v>
      </c>
      <c r="E19" s="24"/>
      <c r="F19" s="81">
        <f t="shared" si="0"/>
        <v>0</v>
      </c>
      <c r="G19" s="81">
        <v>10</v>
      </c>
      <c r="H19" s="81" t="s">
        <v>10</v>
      </c>
      <c r="I19" s="83" t="s">
        <v>271</v>
      </c>
    </row>
    <row r="20" spans="1:9" ht="67.5" x14ac:dyDescent="0.2">
      <c r="A20" s="81">
        <v>18</v>
      </c>
      <c r="B20" s="82" t="s">
        <v>253</v>
      </c>
      <c r="C20" s="81" t="s">
        <v>239</v>
      </c>
      <c r="D20" s="81">
        <v>44</v>
      </c>
      <c r="E20" s="24"/>
      <c r="F20" s="81">
        <f t="shared" si="0"/>
        <v>0</v>
      </c>
      <c r="G20" s="81">
        <v>44</v>
      </c>
      <c r="H20" s="81" t="s">
        <v>10</v>
      </c>
      <c r="I20" s="83" t="s">
        <v>251</v>
      </c>
    </row>
    <row r="21" spans="1:9" ht="68.25" thickBot="1" x14ac:dyDescent="0.25">
      <c r="A21" s="81">
        <v>19</v>
      </c>
      <c r="B21" s="82" t="s">
        <v>254</v>
      </c>
      <c r="C21" s="81" t="s">
        <v>239</v>
      </c>
      <c r="D21" s="81">
        <v>22</v>
      </c>
      <c r="E21" s="24"/>
      <c r="F21" s="81">
        <f t="shared" si="0"/>
        <v>0</v>
      </c>
      <c r="G21" s="81">
        <v>22</v>
      </c>
      <c r="H21" s="81" t="s">
        <v>10</v>
      </c>
      <c r="I21" s="83" t="s">
        <v>252</v>
      </c>
    </row>
    <row r="22" spans="1:9" ht="12" thickBot="1" x14ac:dyDescent="0.25">
      <c r="A22" s="172" t="s">
        <v>38</v>
      </c>
      <c r="B22" s="173"/>
      <c r="C22" s="173"/>
      <c r="D22" s="173"/>
      <c r="E22" s="174"/>
      <c r="F22" s="86">
        <f>SUM(F3:F21)</f>
        <v>0</v>
      </c>
      <c r="G22" s="172" t="s">
        <v>33</v>
      </c>
      <c r="H22" s="173"/>
      <c r="I22" s="174"/>
    </row>
    <row r="23" spans="1:9" ht="12" thickBot="1" x14ac:dyDescent="0.25">
      <c r="A23" s="87"/>
      <c r="B23" s="88"/>
      <c r="C23" s="87"/>
      <c r="D23" s="87"/>
      <c r="E23" s="87"/>
      <c r="F23" s="87"/>
      <c r="G23" s="87"/>
      <c r="H23" s="87"/>
      <c r="I23" s="89"/>
    </row>
    <row r="24" spans="1:9" ht="12" thickBot="1" x14ac:dyDescent="0.25">
      <c r="A24" s="175" t="s">
        <v>156</v>
      </c>
      <c r="B24" s="176"/>
      <c r="C24" s="176"/>
      <c r="D24" s="176"/>
      <c r="E24" s="177"/>
      <c r="F24" s="175" t="s">
        <v>274</v>
      </c>
      <c r="G24" s="178"/>
      <c r="H24" s="178"/>
      <c r="I24" s="179"/>
    </row>
    <row r="25" spans="1:9" ht="12" thickBot="1" x14ac:dyDescent="0.25">
      <c r="A25" s="168" t="s">
        <v>78</v>
      </c>
      <c r="B25" s="168" t="s">
        <v>173</v>
      </c>
      <c r="C25" s="170" t="s">
        <v>172</v>
      </c>
      <c r="D25" s="170" t="s">
        <v>174</v>
      </c>
      <c r="E25" s="170" t="s">
        <v>184</v>
      </c>
      <c r="F25" s="170" t="s">
        <v>175</v>
      </c>
      <c r="G25" s="166" t="s">
        <v>80</v>
      </c>
      <c r="H25" s="167"/>
      <c r="I25" s="170" t="s">
        <v>176</v>
      </c>
    </row>
    <row r="26" spans="1:9" ht="12" thickBot="1" x14ac:dyDescent="0.25">
      <c r="A26" s="169"/>
      <c r="B26" s="169"/>
      <c r="C26" s="171"/>
      <c r="D26" s="171"/>
      <c r="E26" s="171"/>
      <c r="F26" s="171"/>
      <c r="G26" s="90" t="s">
        <v>138</v>
      </c>
      <c r="H26" s="90" t="s">
        <v>139</v>
      </c>
      <c r="I26" s="171"/>
    </row>
    <row r="27" spans="1:9" ht="12" thickBot="1" x14ac:dyDescent="0.25">
      <c r="A27" s="91">
        <v>1</v>
      </c>
      <c r="B27" s="92" t="s">
        <v>277</v>
      </c>
      <c r="C27" s="93" t="s">
        <v>185</v>
      </c>
      <c r="D27" s="93">
        <v>654</v>
      </c>
      <c r="E27" s="93">
        <v>25</v>
      </c>
      <c r="F27" s="93" t="s">
        <v>182</v>
      </c>
      <c r="G27" s="94">
        <v>377407</v>
      </c>
      <c r="H27" s="94">
        <v>3695103</v>
      </c>
      <c r="I27" s="95" t="s">
        <v>177</v>
      </c>
    </row>
    <row r="28" spans="1:9" ht="12" thickBot="1" x14ac:dyDescent="0.25">
      <c r="A28" s="91">
        <v>2</v>
      </c>
      <c r="B28" s="92" t="s">
        <v>278</v>
      </c>
      <c r="C28" s="96" t="s">
        <v>185</v>
      </c>
      <c r="D28" s="96">
        <v>564</v>
      </c>
      <c r="E28" s="97">
        <v>98</v>
      </c>
      <c r="F28" s="96" t="s">
        <v>272</v>
      </c>
      <c r="G28" s="98">
        <v>376479</v>
      </c>
      <c r="H28" s="98">
        <v>3701764</v>
      </c>
      <c r="I28" s="99" t="s">
        <v>273</v>
      </c>
    </row>
    <row r="29" spans="1:9" ht="12" thickBot="1" x14ac:dyDescent="0.25">
      <c r="A29" s="91">
        <v>3</v>
      </c>
      <c r="B29" s="92" t="s">
        <v>279</v>
      </c>
      <c r="C29" s="100" t="s">
        <v>186</v>
      </c>
      <c r="D29" s="96">
        <v>201</v>
      </c>
      <c r="E29" s="97">
        <v>122.5</v>
      </c>
      <c r="F29" s="96" t="s">
        <v>182</v>
      </c>
      <c r="G29" s="98">
        <v>373107</v>
      </c>
      <c r="H29" s="98">
        <v>3695110</v>
      </c>
      <c r="I29" s="99" t="s">
        <v>177</v>
      </c>
    </row>
    <row r="30" spans="1:9" ht="12" thickBot="1" x14ac:dyDescent="0.25">
      <c r="A30" s="91">
        <v>4</v>
      </c>
      <c r="B30" s="92" t="s">
        <v>280</v>
      </c>
      <c r="C30" s="100" t="s">
        <v>186</v>
      </c>
      <c r="D30" s="93">
        <v>390</v>
      </c>
      <c r="E30" s="100">
        <v>168.5</v>
      </c>
      <c r="F30" s="93" t="s">
        <v>183</v>
      </c>
      <c r="G30" s="101">
        <v>376658</v>
      </c>
      <c r="H30" s="101">
        <v>3697416</v>
      </c>
      <c r="I30" s="102" t="s">
        <v>178</v>
      </c>
    </row>
    <row r="31" spans="1:9" ht="12" thickBot="1" x14ac:dyDescent="0.25">
      <c r="A31" s="91">
        <v>5</v>
      </c>
      <c r="B31" s="92" t="s">
        <v>281</v>
      </c>
      <c r="C31" s="93" t="s">
        <v>185</v>
      </c>
      <c r="D31" s="93">
        <v>765</v>
      </c>
      <c r="E31" s="100">
        <v>196.5</v>
      </c>
      <c r="F31" s="93" t="s">
        <v>182</v>
      </c>
      <c r="G31" s="101">
        <v>371526</v>
      </c>
      <c r="H31" s="101">
        <v>3697988</v>
      </c>
      <c r="I31" s="102" t="s">
        <v>177</v>
      </c>
    </row>
    <row r="32" spans="1:9" ht="12" thickBot="1" x14ac:dyDescent="0.25">
      <c r="A32" s="91">
        <v>6</v>
      </c>
      <c r="B32" s="92" t="s">
        <v>282</v>
      </c>
      <c r="C32" s="93" t="s">
        <v>185</v>
      </c>
      <c r="D32" s="93">
        <v>634</v>
      </c>
      <c r="E32" s="100">
        <v>220</v>
      </c>
      <c r="F32" s="93" t="s">
        <v>182</v>
      </c>
      <c r="G32" s="101">
        <v>373699</v>
      </c>
      <c r="H32" s="101">
        <v>3698522</v>
      </c>
      <c r="I32" s="102" t="s">
        <v>179</v>
      </c>
    </row>
    <row r="33" spans="1:9" ht="12" thickBot="1" x14ac:dyDescent="0.25">
      <c r="A33" s="91">
        <v>7</v>
      </c>
      <c r="B33" s="92" t="s">
        <v>283</v>
      </c>
      <c r="C33" s="93" t="s">
        <v>185</v>
      </c>
      <c r="D33" s="93">
        <v>456</v>
      </c>
      <c r="E33" s="100">
        <v>247.5</v>
      </c>
      <c r="F33" s="93" t="s">
        <v>182</v>
      </c>
      <c r="G33" s="101">
        <v>3716611</v>
      </c>
      <c r="H33" s="101">
        <v>3698041</v>
      </c>
      <c r="I33" s="102" t="s">
        <v>180</v>
      </c>
    </row>
    <row r="34" spans="1:9" ht="12" thickBot="1" x14ac:dyDescent="0.25">
      <c r="A34" s="91">
        <v>8</v>
      </c>
      <c r="B34" s="92" t="s">
        <v>284</v>
      </c>
      <c r="C34" s="93" t="s">
        <v>185</v>
      </c>
      <c r="D34" s="93">
        <v>754</v>
      </c>
      <c r="E34" s="100">
        <v>246.75</v>
      </c>
      <c r="F34" s="93" t="s">
        <v>182</v>
      </c>
      <c r="G34" s="101">
        <v>374701</v>
      </c>
      <c r="H34" s="101">
        <v>3696117</v>
      </c>
      <c r="I34" s="102" t="s">
        <v>179</v>
      </c>
    </row>
    <row r="35" spans="1:9" ht="12" thickBot="1" x14ac:dyDescent="0.25">
      <c r="A35" s="91">
        <v>9</v>
      </c>
      <c r="B35" s="92" t="s">
        <v>285</v>
      </c>
      <c r="C35" s="93" t="s">
        <v>185</v>
      </c>
      <c r="D35" s="93">
        <v>478</v>
      </c>
      <c r="E35" s="100">
        <v>136</v>
      </c>
      <c r="F35" s="93" t="s">
        <v>182</v>
      </c>
      <c r="G35" s="101">
        <v>372297</v>
      </c>
      <c r="H35" s="101">
        <v>3698414</v>
      </c>
      <c r="I35" s="102" t="s">
        <v>180</v>
      </c>
    </row>
    <row r="36" spans="1:9" ht="12" thickBot="1" x14ac:dyDescent="0.25">
      <c r="A36" s="91">
        <v>10</v>
      </c>
      <c r="B36" s="92" t="s">
        <v>286</v>
      </c>
      <c r="C36" s="93" t="s">
        <v>185</v>
      </c>
      <c r="D36" s="93">
        <v>298</v>
      </c>
      <c r="E36" s="100">
        <v>100.25</v>
      </c>
      <c r="F36" s="93" t="s">
        <v>183</v>
      </c>
      <c r="G36" s="101">
        <v>377247</v>
      </c>
      <c r="H36" s="101">
        <v>3697770</v>
      </c>
      <c r="I36" s="102" t="s">
        <v>181</v>
      </c>
    </row>
    <row r="37" spans="1:9" ht="12" thickBot="1" x14ac:dyDescent="0.25">
      <c r="A37" s="91">
        <v>11</v>
      </c>
      <c r="B37" s="92" t="s">
        <v>287</v>
      </c>
      <c r="C37" s="93" t="s">
        <v>185</v>
      </c>
      <c r="D37" s="93">
        <v>543</v>
      </c>
      <c r="E37" s="100">
        <v>130.25</v>
      </c>
      <c r="F37" s="93" t="s">
        <v>182</v>
      </c>
      <c r="G37" s="101">
        <v>374353</v>
      </c>
      <c r="H37" s="101">
        <v>3695928</v>
      </c>
      <c r="I37" s="102" t="s">
        <v>179</v>
      </c>
    </row>
    <row r="38" spans="1:9" ht="12" thickBot="1" x14ac:dyDescent="0.25">
      <c r="A38" s="91">
        <v>12</v>
      </c>
      <c r="B38" s="92" t="s">
        <v>288</v>
      </c>
      <c r="C38" s="93" t="s">
        <v>185</v>
      </c>
      <c r="D38" s="93">
        <v>678</v>
      </c>
      <c r="E38" s="100">
        <v>123.25</v>
      </c>
      <c r="F38" s="93" t="s">
        <v>182</v>
      </c>
      <c r="G38" s="101">
        <v>371744</v>
      </c>
      <c r="H38" s="101">
        <v>3699522</v>
      </c>
      <c r="I38" s="102" t="s">
        <v>180</v>
      </c>
    </row>
    <row r="39" spans="1:9" ht="12" thickBot="1" x14ac:dyDescent="0.25">
      <c r="A39" s="91">
        <v>13</v>
      </c>
      <c r="B39" s="92" t="s">
        <v>289</v>
      </c>
      <c r="C39" s="93" t="s">
        <v>185</v>
      </c>
      <c r="D39" s="93">
        <v>472</v>
      </c>
      <c r="E39" s="100">
        <v>108</v>
      </c>
      <c r="F39" s="93" t="s">
        <v>182</v>
      </c>
      <c r="G39" s="101">
        <v>372376</v>
      </c>
      <c r="H39" s="101">
        <v>3698456</v>
      </c>
      <c r="I39" s="102" t="s">
        <v>180</v>
      </c>
    </row>
    <row r="40" spans="1:9" ht="12" thickBot="1" x14ac:dyDescent="0.25">
      <c r="A40" s="91">
        <v>14</v>
      </c>
      <c r="B40" s="92" t="s">
        <v>290</v>
      </c>
      <c r="C40" s="100" t="s">
        <v>186</v>
      </c>
      <c r="D40" s="96">
        <v>290</v>
      </c>
      <c r="E40" s="97">
        <v>47.25</v>
      </c>
      <c r="F40" s="96" t="s">
        <v>182</v>
      </c>
      <c r="G40" s="98">
        <v>373848</v>
      </c>
      <c r="H40" s="98">
        <v>3697931</v>
      </c>
      <c r="I40" s="102" t="s">
        <v>179</v>
      </c>
    </row>
    <row r="41" spans="1:9" ht="12" thickBot="1" x14ac:dyDescent="0.25">
      <c r="A41" s="91">
        <v>15</v>
      </c>
      <c r="B41" s="92" t="s">
        <v>291</v>
      </c>
      <c r="C41" s="96" t="s">
        <v>185</v>
      </c>
      <c r="D41" s="96">
        <v>500</v>
      </c>
      <c r="E41" s="97">
        <v>113</v>
      </c>
      <c r="F41" s="96" t="s">
        <v>183</v>
      </c>
      <c r="G41" s="98">
        <v>376936</v>
      </c>
      <c r="H41" s="98">
        <v>3697098</v>
      </c>
      <c r="I41" s="103" t="s">
        <v>178</v>
      </c>
    </row>
    <row r="42" spans="1:9" ht="12" thickBot="1" x14ac:dyDescent="0.25">
      <c r="A42" s="91">
        <v>16</v>
      </c>
      <c r="B42" s="92" t="s">
        <v>292</v>
      </c>
      <c r="C42" s="100" t="s">
        <v>186</v>
      </c>
      <c r="D42" s="93">
        <v>390</v>
      </c>
      <c r="E42" s="100">
        <v>108</v>
      </c>
      <c r="F42" s="93" t="s">
        <v>182</v>
      </c>
      <c r="G42" s="98">
        <v>373890</v>
      </c>
      <c r="H42" s="98">
        <v>3697816</v>
      </c>
      <c r="I42" s="102" t="s">
        <v>179</v>
      </c>
    </row>
    <row r="43" spans="1:9" ht="12" thickBot="1" x14ac:dyDescent="0.25">
      <c r="A43" s="91">
        <v>17</v>
      </c>
      <c r="B43" s="92" t="s">
        <v>293</v>
      </c>
      <c r="C43" s="100" t="s">
        <v>186</v>
      </c>
      <c r="D43" s="93">
        <v>466</v>
      </c>
      <c r="E43" s="100">
        <v>80.25</v>
      </c>
      <c r="F43" s="93" t="s">
        <v>182</v>
      </c>
      <c r="G43" s="98">
        <v>373722</v>
      </c>
      <c r="H43" s="98">
        <v>3697666</v>
      </c>
      <c r="I43" s="102" t="s">
        <v>179</v>
      </c>
    </row>
    <row r="44" spans="1:9" ht="12" thickBot="1" x14ac:dyDescent="0.25">
      <c r="A44" s="91">
        <v>18</v>
      </c>
      <c r="B44" s="92" t="s">
        <v>294</v>
      </c>
      <c r="C44" s="100" t="s">
        <v>186</v>
      </c>
      <c r="D44" s="93">
        <v>267</v>
      </c>
      <c r="E44" s="100">
        <v>59.5</v>
      </c>
      <c r="F44" s="93" t="s">
        <v>182</v>
      </c>
      <c r="G44" s="98">
        <v>374021</v>
      </c>
      <c r="H44" s="98">
        <v>3697957</v>
      </c>
      <c r="I44" s="102" t="s">
        <v>179</v>
      </c>
    </row>
    <row r="45" spans="1:9" ht="12" thickBot="1" x14ac:dyDescent="0.25">
      <c r="A45" s="91">
        <v>19</v>
      </c>
      <c r="B45" s="92" t="s">
        <v>295</v>
      </c>
      <c r="C45" s="100" t="s">
        <v>186</v>
      </c>
      <c r="D45" s="96">
        <v>235</v>
      </c>
      <c r="E45" s="97">
        <v>31</v>
      </c>
      <c r="F45" s="96" t="s">
        <v>182</v>
      </c>
      <c r="G45" s="98">
        <v>374414</v>
      </c>
      <c r="H45" s="98">
        <v>3697645</v>
      </c>
      <c r="I45" s="102" t="s">
        <v>179</v>
      </c>
    </row>
    <row r="46" spans="1:9" ht="12" thickBot="1" x14ac:dyDescent="0.25">
      <c r="A46" s="91">
        <v>20</v>
      </c>
      <c r="B46" s="92" t="s">
        <v>296</v>
      </c>
      <c r="C46" s="100" t="s">
        <v>186</v>
      </c>
      <c r="D46" s="93">
        <v>289</v>
      </c>
      <c r="E46" s="100">
        <v>57.75</v>
      </c>
      <c r="F46" s="93" t="s">
        <v>182</v>
      </c>
      <c r="G46" s="101">
        <v>37342</v>
      </c>
      <c r="H46" s="101">
        <v>3697084</v>
      </c>
      <c r="I46" s="102" t="s">
        <v>179</v>
      </c>
    </row>
    <row r="47" spans="1:9" ht="12" thickBot="1" x14ac:dyDescent="0.25">
      <c r="A47" s="91">
        <v>21</v>
      </c>
      <c r="B47" s="92" t="s">
        <v>297</v>
      </c>
      <c r="C47" s="100" t="s">
        <v>186</v>
      </c>
      <c r="D47" s="93">
        <v>308</v>
      </c>
      <c r="E47" s="100">
        <v>86.25</v>
      </c>
      <c r="F47" s="93" t="s">
        <v>182</v>
      </c>
      <c r="G47" s="101">
        <v>374071</v>
      </c>
      <c r="H47" s="101">
        <v>3698016</v>
      </c>
      <c r="I47" s="102" t="s">
        <v>179</v>
      </c>
    </row>
    <row r="48" spans="1:9" ht="12" thickBot="1" x14ac:dyDescent="0.25">
      <c r="A48" s="91">
        <v>22</v>
      </c>
      <c r="B48" s="92" t="s">
        <v>298</v>
      </c>
      <c r="C48" s="100" t="s">
        <v>186</v>
      </c>
      <c r="D48" s="93">
        <v>239</v>
      </c>
      <c r="E48" s="100">
        <v>31</v>
      </c>
      <c r="F48" s="93" t="s">
        <v>182</v>
      </c>
      <c r="G48" s="101">
        <v>373410</v>
      </c>
      <c r="H48" s="101">
        <v>3698533</v>
      </c>
      <c r="I48" s="102" t="s">
        <v>179</v>
      </c>
    </row>
    <row r="49" spans="1:9" ht="12" thickBot="1" x14ac:dyDescent="0.25">
      <c r="A49" s="91">
        <v>23</v>
      </c>
      <c r="B49" s="92" t="s">
        <v>299</v>
      </c>
      <c r="C49" s="101" t="s">
        <v>186</v>
      </c>
      <c r="D49" s="94">
        <v>211</v>
      </c>
      <c r="E49" s="101">
        <v>18.75</v>
      </c>
      <c r="F49" s="93" t="s">
        <v>182</v>
      </c>
      <c r="G49" s="101">
        <v>374496</v>
      </c>
      <c r="H49" s="101">
        <v>3697653</v>
      </c>
      <c r="I49" s="102" t="s">
        <v>179</v>
      </c>
    </row>
    <row r="50" spans="1:9" ht="12" thickBot="1" x14ac:dyDescent="0.25">
      <c r="A50" s="91">
        <v>24</v>
      </c>
      <c r="B50" s="92" t="s">
        <v>300</v>
      </c>
      <c r="C50" s="93" t="s">
        <v>185</v>
      </c>
      <c r="D50" s="94">
        <v>298</v>
      </c>
      <c r="E50" s="101">
        <v>21.5</v>
      </c>
      <c r="F50" s="93" t="s">
        <v>182</v>
      </c>
      <c r="G50" s="101">
        <v>374790</v>
      </c>
      <c r="H50" s="101">
        <v>3698404</v>
      </c>
      <c r="I50" s="102" t="s">
        <v>179</v>
      </c>
    </row>
    <row r="51" spans="1:9" ht="12" thickBot="1" x14ac:dyDescent="0.25">
      <c r="A51" s="159" t="s">
        <v>128</v>
      </c>
      <c r="B51" s="160"/>
      <c r="C51" s="160"/>
      <c r="D51" s="160"/>
      <c r="E51" s="160"/>
      <c r="F51" s="160"/>
      <c r="G51" s="160"/>
      <c r="H51" s="160"/>
      <c r="I51" s="161"/>
    </row>
  </sheetData>
  <sheetProtection algorithmName="SHA-512" hashValue="4upXP5Rl6dUEiC3vZ4rXEJZdYFTgOyoD6ODtPCgsgWjovyECpVaQUf0HjmooJP139h6zOccm9CVNVkJT5qMPlw==" saltValue="3sNWC9wBD+XdkI9rDL0sow==" spinCount="100000" sheet="1" objects="1" scenarios="1"/>
  <mergeCells count="15">
    <mergeCell ref="A51:I51"/>
    <mergeCell ref="A1:E1"/>
    <mergeCell ref="F1:I1"/>
    <mergeCell ref="G25:H25"/>
    <mergeCell ref="A25:A26"/>
    <mergeCell ref="B25:B26"/>
    <mergeCell ref="C25:C26"/>
    <mergeCell ref="D25:D26"/>
    <mergeCell ref="E25:E26"/>
    <mergeCell ref="F25:F26"/>
    <mergeCell ref="I25:I26"/>
    <mergeCell ref="A22:E22"/>
    <mergeCell ref="G22:I22"/>
    <mergeCell ref="A24:E24"/>
    <mergeCell ref="F24:I24"/>
  </mergeCells>
  <phoneticPr fontId="10" type="noConversion"/>
  <pageMargins left="0.25" right="0.25"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BC962-D23C-4015-ACBC-30B89F8EDA2B}">
  <sheetPr>
    <tabColor theme="9"/>
  </sheetPr>
  <dimension ref="A1:I25"/>
  <sheetViews>
    <sheetView zoomScaleNormal="100" zoomScaleSheetLayoutView="100" workbookViewId="0">
      <selection sqref="A1:E1"/>
    </sheetView>
  </sheetViews>
  <sheetFormatPr defaultRowHeight="15" x14ac:dyDescent="0.25"/>
  <cols>
    <col min="1" max="1" width="7" style="54" customWidth="1"/>
    <col min="2" max="2" width="40.5703125" style="54" customWidth="1"/>
    <col min="3" max="3" width="8.85546875" style="54" bestFit="1" customWidth="1"/>
    <col min="4" max="4" width="14.85546875" style="54" bestFit="1" customWidth="1"/>
    <col min="5" max="5" width="10.28515625" style="54" bestFit="1" customWidth="1"/>
    <col min="6" max="6" width="9.5703125" style="54" bestFit="1" customWidth="1"/>
    <col min="7" max="7" width="5.85546875" style="54" bestFit="1" customWidth="1"/>
    <col min="8" max="8" width="6.7109375" style="54" bestFit="1" customWidth="1"/>
    <col min="9" max="9" width="32.85546875" style="54" customWidth="1"/>
    <col min="10" max="16384" width="9.140625" style="54"/>
  </cols>
  <sheetData>
    <row r="1" spans="1:9" ht="43.5" customHeight="1" thickBot="1" x14ac:dyDescent="0.3">
      <c r="A1" s="144" t="s">
        <v>35</v>
      </c>
      <c r="B1" s="145"/>
      <c r="C1" s="145"/>
      <c r="D1" s="145"/>
      <c r="E1" s="145"/>
      <c r="F1" s="146" t="s">
        <v>40</v>
      </c>
      <c r="G1" s="146"/>
      <c r="H1" s="146"/>
      <c r="I1" s="147"/>
    </row>
    <row r="2" spans="1:9" ht="30.75" thickBot="1" x14ac:dyDescent="0.3">
      <c r="A2" s="105" t="s">
        <v>0</v>
      </c>
      <c r="B2" s="105" t="s">
        <v>1</v>
      </c>
      <c r="C2" s="105" t="s">
        <v>2</v>
      </c>
      <c r="D2" s="105" t="s">
        <v>3</v>
      </c>
      <c r="E2" s="105" t="s">
        <v>4</v>
      </c>
      <c r="F2" s="105" t="s">
        <v>5</v>
      </c>
      <c r="G2" s="105" t="s">
        <v>7</v>
      </c>
      <c r="H2" s="105" t="s">
        <v>8</v>
      </c>
      <c r="I2" s="105" t="s">
        <v>9</v>
      </c>
    </row>
    <row r="3" spans="1:9" ht="135.75" thickBot="1" x14ac:dyDescent="0.3">
      <c r="A3" s="106">
        <v>1</v>
      </c>
      <c r="B3" s="107" t="s">
        <v>46</v>
      </c>
      <c r="C3" s="108" t="s">
        <v>37</v>
      </c>
      <c r="D3" s="108">
        <v>15250</v>
      </c>
      <c r="E3" s="104"/>
      <c r="F3" s="108">
        <f>E3*D3</f>
        <v>0</v>
      </c>
      <c r="G3" s="108">
        <v>15250</v>
      </c>
      <c r="H3" s="108" t="s">
        <v>36</v>
      </c>
      <c r="I3" s="109" t="s">
        <v>47</v>
      </c>
    </row>
    <row r="4" spans="1:9" ht="15.75" thickBot="1" x14ac:dyDescent="0.3">
      <c r="A4" s="186" t="s">
        <v>38</v>
      </c>
      <c r="B4" s="187"/>
      <c r="C4" s="187"/>
      <c r="D4" s="187"/>
      <c r="E4" s="188"/>
      <c r="F4" s="110">
        <f>SUM(F3)</f>
        <v>0</v>
      </c>
      <c r="G4" s="186" t="s">
        <v>33</v>
      </c>
      <c r="H4" s="187"/>
      <c r="I4" s="188"/>
    </row>
    <row r="5" spans="1:9" ht="15.75" thickBot="1" x14ac:dyDescent="0.3"/>
    <row r="6" spans="1:9" ht="15.75" thickBot="1" x14ac:dyDescent="0.3">
      <c r="A6" s="183" t="s">
        <v>156</v>
      </c>
      <c r="B6" s="184"/>
      <c r="C6" s="184"/>
      <c r="D6" s="185"/>
    </row>
    <row r="7" spans="1:9" ht="30.75" thickBot="1" x14ac:dyDescent="0.3">
      <c r="A7" s="111" t="s">
        <v>78</v>
      </c>
      <c r="B7" s="111" t="s">
        <v>129</v>
      </c>
      <c r="C7" s="112" t="s">
        <v>137</v>
      </c>
      <c r="D7" s="112" t="s">
        <v>159</v>
      </c>
    </row>
    <row r="8" spans="1:9" x14ac:dyDescent="0.25">
      <c r="A8" s="113">
        <v>1</v>
      </c>
      <c r="B8" s="114" t="s">
        <v>301</v>
      </c>
      <c r="C8" s="114">
        <v>500</v>
      </c>
      <c r="D8" s="114" t="s">
        <v>140</v>
      </c>
    </row>
    <row r="9" spans="1:9" x14ac:dyDescent="0.25">
      <c r="A9" s="115">
        <v>2</v>
      </c>
      <c r="B9" s="114" t="s">
        <v>302</v>
      </c>
      <c r="C9" s="116">
        <v>500</v>
      </c>
      <c r="D9" s="117" t="s">
        <v>140</v>
      </c>
    </row>
    <row r="10" spans="1:9" x14ac:dyDescent="0.25">
      <c r="A10" s="115">
        <v>3</v>
      </c>
      <c r="B10" s="114" t="s">
        <v>303</v>
      </c>
      <c r="C10" s="116">
        <v>500</v>
      </c>
      <c r="D10" s="116" t="s">
        <v>141</v>
      </c>
    </row>
    <row r="11" spans="1:9" x14ac:dyDescent="0.25">
      <c r="A11" s="115">
        <v>4</v>
      </c>
      <c r="B11" s="114" t="s">
        <v>304</v>
      </c>
      <c r="C11" s="116">
        <v>900</v>
      </c>
      <c r="D11" s="116" t="s">
        <v>142</v>
      </c>
    </row>
    <row r="12" spans="1:9" x14ac:dyDescent="0.25">
      <c r="A12" s="115">
        <v>5</v>
      </c>
      <c r="B12" s="114" t="s">
        <v>305</v>
      </c>
      <c r="C12" s="116">
        <v>500</v>
      </c>
      <c r="D12" s="116" t="s">
        <v>143</v>
      </c>
    </row>
    <row r="13" spans="1:9" x14ac:dyDescent="0.25">
      <c r="A13" s="115">
        <v>6</v>
      </c>
      <c r="B13" s="114" t="s">
        <v>306</v>
      </c>
      <c r="C13" s="116">
        <v>1500</v>
      </c>
      <c r="D13" s="116" t="s">
        <v>144</v>
      </c>
    </row>
    <row r="14" spans="1:9" x14ac:dyDescent="0.25">
      <c r="A14" s="115">
        <v>7</v>
      </c>
      <c r="B14" s="114" t="s">
        <v>307</v>
      </c>
      <c r="C14" s="116">
        <v>500</v>
      </c>
      <c r="D14" s="116" t="s">
        <v>145</v>
      </c>
    </row>
    <row r="15" spans="1:9" x14ac:dyDescent="0.25">
      <c r="A15" s="115">
        <v>8</v>
      </c>
      <c r="B15" s="114" t="s">
        <v>308</v>
      </c>
      <c r="C15" s="116">
        <v>500</v>
      </c>
      <c r="D15" s="116" t="s">
        <v>146</v>
      </c>
    </row>
    <row r="16" spans="1:9" x14ac:dyDescent="0.25">
      <c r="A16" s="115">
        <v>9</v>
      </c>
      <c r="B16" s="114" t="s">
        <v>309</v>
      </c>
      <c r="C16" s="116">
        <v>700</v>
      </c>
      <c r="D16" s="116" t="s">
        <v>147</v>
      </c>
    </row>
    <row r="17" spans="1:4" x14ac:dyDescent="0.25">
      <c r="A17" s="115">
        <v>10</v>
      </c>
      <c r="B17" s="114" t="s">
        <v>310</v>
      </c>
      <c r="C17" s="116">
        <v>1000</v>
      </c>
      <c r="D17" s="116" t="s">
        <v>148</v>
      </c>
    </row>
    <row r="18" spans="1:4" x14ac:dyDescent="0.25">
      <c r="A18" s="115">
        <v>11</v>
      </c>
      <c r="B18" s="114" t="s">
        <v>311</v>
      </c>
      <c r="C18" s="116">
        <v>4000</v>
      </c>
      <c r="D18" s="116" t="s">
        <v>149</v>
      </c>
    </row>
    <row r="19" spans="1:4" x14ac:dyDescent="0.25">
      <c r="A19" s="115">
        <v>12</v>
      </c>
      <c r="B19" s="114" t="s">
        <v>312</v>
      </c>
      <c r="C19" s="116">
        <v>2000</v>
      </c>
      <c r="D19" s="116" t="s">
        <v>150</v>
      </c>
    </row>
    <row r="20" spans="1:4" x14ac:dyDescent="0.25">
      <c r="A20" s="115">
        <v>13</v>
      </c>
      <c r="B20" s="114" t="s">
        <v>313</v>
      </c>
      <c r="C20" s="116">
        <v>200</v>
      </c>
      <c r="D20" s="116" t="s">
        <v>151</v>
      </c>
    </row>
    <row r="21" spans="1:4" x14ac:dyDescent="0.25">
      <c r="A21" s="115">
        <v>14</v>
      </c>
      <c r="B21" s="114" t="s">
        <v>314</v>
      </c>
      <c r="C21" s="116">
        <v>250</v>
      </c>
      <c r="D21" s="116" t="s">
        <v>152</v>
      </c>
    </row>
    <row r="22" spans="1:4" x14ac:dyDescent="0.25">
      <c r="A22" s="115">
        <v>15</v>
      </c>
      <c r="B22" s="114" t="s">
        <v>315</v>
      </c>
      <c r="C22" s="116">
        <v>400</v>
      </c>
      <c r="D22" s="116" t="s">
        <v>153</v>
      </c>
    </row>
    <row r="23" spans="1:4" x14ac:dyDescent="0.25">
      <c r="A23" s="115">
        <v>16</v>
      </c>
      <c r="B23" s="114" t="s">
        <v>316</v>
      </c>
      <c r="C23" s="116">
        <v>300</v>
      </c>
      <c r="D23" s="116" t="s">
        <v>154</v>
      </c>
    </row>
    <row r="24" spans="1:4" ht="15.75" thickBot="1" x14ac:dyDescent="0.3">
      <c r="A24" s="115">
        <v>17</v>
      </c>
      <c r="B24" s="114" t="s">
        <v>317</v>
      </c>
      <c r="C24" s="116">
        <v>1000</v>
      </c>
      <c r="D24" s="116" t="s">
        <v>155</v>
      </c>
    </row>
    <row r="25" spans="1:4" ht="15" customHeight="1" thickBot="1" x14ac:dyDescent="0.3">
      <c r="A25" s="180" t="s">
        <v>128</v>
      </c>
      <c r="B25" s="181"/>
      <c r="C25" s="181"/>
      <c r="D25" s="182"/>
    </row>
  </sheetData>
  <sheetProtection algorithmName="SHA-512" hashValue="kl7WnhjxZPp8+rrpBoRuudC4jFbmg7IseVn9I1pUgwMIpWORrMIxuQI1u0SOUfqilU3g5XpVp9UFMWuef0QXsQ==" saltValue="n35j3ZRFKjTtxgIIv/7JhA==" spinCount="100000" sheet="1" objects="1" scenarios="1"/>
  <mergeCells count="6">
    <mergeCell ref="A25:D25"/>
    <mergeCell ref="A6:D6"/>
    <mergeCell ref="A1:E1"/>
    <mergeCell ref="F1:I1"/>
    <mergeCell ref="A4:E4"/>
    <mergeCell ref="G4:I4"/>
  </mergeCells>
  <phoneticPr fontId="10" type="noConversion"/>
  <pageMargins left="0.25" right="0.25" top="0.75" bottom="0.75" header="0.3" footer="0.3"/>
  <pageSetup paperSize="9" scale="8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DB818-06AE-4BA5-9E61-D89304AC4D12}">
  <sheetPr>
    <tabColor theme="9"/>
    <pageSetUpPr fitToPage="1"/>
  </sheetPr>
  <dimension ref="A1:I32"/>
  <sheetViews>
    <sheetView zoomScaleNormal="100" workbookViewId="0">
      <selection sqref="A1:E1"/>
    </sheetView>
  </sheetViews>
  <sheetFormatPr defaultRowHeight="15" x14ac:dyDescent="0.25"/>
  <cols>
    <col min="1" max="1" width="5.5703125" style="54" bestFit="1" customWidth="1"/>
    <col min="2" max="2" width="80" style="54" customWidth="1"/>
    <col min="3" max="3" width="9.28515625" style="54" bestFit="1" customWidth="1"/>
    <col min="4" max="4" width="14.7109375" style="54" bestFit="1" customWidth="1"/>
    <col min="5" max="5" width="10.28515625" style="54" bestFit="1" customWidth="1"/>
    <col min="6" max="6" width="9.5703125" style="54" bestFit="1" customWidth="1"/>
    <col min="7" max="7" width="6.42578125" style="54" bestFit="1" customWidth="1"/>
    <col min="8" max="8" width="6.7109375" style="54" bestFit="1" customWidth="1"/>
    <col min="9" max="9" width="85" style="54" customWidth="1"/>
    <col min="10" max="16384" width="9.140625" style="54"/>
  </cols>
  <sheetData>
    <row r="1" spans="1:9" ht="46.5" customHeight="1" thickBot="1" x14ac:dyDescent="0.3">
      <c r="A1" s="144" t="s">
        <v>39</v>
      </c>
      <c r="B1" s="145"/>
      <c r="C1" s="145"/>
      <c r="D1" s="145"/>
      <c r="E1" s="145"/>
      <c r="F1" s="146" t="s">
        <v>43</v>
      </c>
      <c r="G1" s="146"/>
      <c r="H1" s="146"/>
      <c r="I1" s="147"/>
    </row>
    <row r="2" spans="1:9" s="120" customFormat="1" ht="30.75" thickBot="1" x14ac:dyDescent="0.3">
      <c r="A2" s="105" t="s">
        <v>0</v>
      </c>
      <c r="B2" s="119" t="s">
        <v>1</v>
      </c>
      <c r="C2" s="105" t="s">
        <v>2</v>
      </c>
      <c r="D2" s="105" t="s">
        <v>3</v>
      </c>
      <c r="E2" s="105" t="s">
        <v>4</v>
      </c>
      <c r="F2" s="105" t="s">
        <v>5</v>
      </c>
      <c r="G2" s="105" t="s">
        <v>7</v>
      </c>
      <c r="H2" s="105" t="s">
        <v>8</v>
      </c>
      <c r="I2" s="119" t="s">
        <v>9</v>
      </c>
    </row>
    <row r="3" spans="1:9" ht="75.75" thickBot="1" x14ac:dyDescent="0.3">
      <c r="A3" s="106">
        <v>1</v>
      </c>
      <c r="B3" s="107" t="s">
        <v>44</v>
      </c>
      <c r="C3" s="108" t="s">
        <v>37</v>
      </c>
      <c r="D3" s="121">
        <v>11250</v>
      </c>
      <c r="E3" s="118"/>
      <c r="F3" s="108">
        <f>E3*D3</f>
        <v>0</v>
      </c>
      <c r="G3" s="121">
        <v>11250</v>
      </c>
      <c r="H3" s="108" t="s">
        <v>36</v>
      </c>
      <c r="I3" s="109" t="s">
        <v>45</v>
      </c>
    </row>
    <row r="4" spans="1:9" ht="15.75" thickBot="1" x14ac:dyDescent="0.3">
      <c r="A4" s="186" t="s">
        <v>38</v>
      </c>
      <c r="B4" s="187"/>
      <c r="C4" s="187"/>
      <c r="D4" s="187"/>
      <c r="E4" s="188"/>
      <c r="F4" s="110">
        <f>SUM(F3)</f>
        <v>0</v>
      </c>
      <c r="G4" s="186" t="s">
        <v>33</v>
      </c>
      <c r="H4" s="187"/>
      <c r="I4" s="188"/>
    </row>
    <row r="8" spans="1:9" ht="15.75" thickBot="1" x14ac:dyDescent="0.3"/>
    <row r="9" spans="1:9" ht="15.75" thickBot="1" x14ac:dyDescent="0.3">
      <c r="A9" s="183" t="s">
        <v>156</v>
      </c>
      <c r="B9" s="184"/>
      <c r="C9" s="184"/>
      <c r="D9" s="184"/>
      <c r="E9" s="185"/>
    </row>
    <row r="10" spans="1:9" ht="15.75" thickBot="1" x14ac:dyDescent="0.3">
      <c r="A10" s="189" t="s">
        <v>78</v>
      </c>
      <c r="B10" s="189" t="s">
        <v>129</v>
      </c>
      <c r="C10" s="191" t="s">
        <v>137</v>
      </c>
      <c r="D10" s="193" t="s">
        <v>80</v>
      </c>
      <c r="E10" s="194"/>
    </row>
    <row r="11" spans="1:9" ht="15.75" thickBot="1" x14ac:dyDescent="0.3">
      <c r="A11" s="190"/>
      <c r="B11" s="190"/>
      <c r="C11" s="192"/>
      <c r="D11" s="122" t="s">
        <v>138</v>
      </c>
      <c r="E11" s="122" t="s">
        <v>139</v>
      </c>
    </row>
    <row r="12" spans="1:9" x14ac:dyDescent="0.25">
      <c r="A12" s="113">
        <v>1</v>
      </c>
      <c r="B12" s="116" t="s">
        <v>131</v>
      </c>
      <c r="C12" s="123">
        <v>2000</v>
      </c>
      <c r="D12" s="123">
        <v>381387</v>
      </c>
      <c r="E12" s="123">
        <v>3687204</v>
      </c>
    </row>
    <row r="13" spans="1:9" x14ac:dyDescent="0.25">
      <c r="A13" s="115">
        <v>2</v>
      </c>
      <c r="B13" s="116" t="s">
        <v>132</v>
      </c>
      <c r="C13" s="116">
        <v>350</v>
      </c>
      <c r="D13" s="116">
        <v>384531</v>
      </c>
      <c r="E13" s="116">
        <v>3688704</v>
      </c>
    </row>
    <row r="14" spans="1:9" x14ac:dyDescent="0.25">
      <c r="A14" s="115">
        <v>3</v>
      </c>
      <c r="B14" s="116" t="s">
        <v>133</v>
      </c>
      <c r="C14" s="116">
        <v>350</v>
      </c>
      <c r="D14" s="116">
        <v>384297</v>
      </c>
      <c r="E14" s="116">
        <v>3688607</v>
      </c>
    </row>
    <row r="15" spans="1:9" x14ac:dyDescent="0.25">
      <c r="A15" s="115">
        <v>4</v>
      </c>
      <c r="B15" s="116" t="s">
        <v>134</v>
      </c>
      <c r="C15" s="116">
        <v>800</v>
      </c>
      <c r="D15" s="116">
        <v>384597</v>
      </c>
      <c r="E15" s="116">
        <v>3686715</v>
      </c>
    </row>
    <row r="16" spans="1:9" x14ac:dyDescent="0.25">
      <c r="A16" s="115">
        <v>5</v>
      </c>
      <c r="B16" s="116" t="s">
        <v>134</v>
      </c>
      <c r="C16" s="116">
        <v>300</v>
      </c>
      <c r="D16" s="116">
        <v>384344</v>
      </c>
      <c r="E16" s="116">
        <v>3686738</v>
      </c>
    </row>
    <row r="17" spans="1:5" x14ac:dyDescent="0.25">
      <c r="A17" s="115">
        <v>6</v>
      </c>
      <c r="B17" s="116" t="s">
        <v>134</v>
      </c>
      <c r="C17" s="116">
        <v>300</v>
      </c>
      <c r="D17" s="116">
        <v>384377</v>
      </c>
      <c r="E17" s="116">
        <v>3686627</v>
      </c>
    </row>
    <row r="18" spans="1:5" x14ac:dyDescent="0.25">
      <c r="A18" s="115">
        <v>7</v>
      </c>
      <c r="B18" s="116" t="s">
        <v>134</v>
      </c>
      <c r="C18" s="116">
        <v>600</v>
      </c>
      <c r="D18" s="116">
        <v>384048</v>
      </c>
      <c r="E18" s="116">
        <v>3686269</v>
      </c>
    </row>
    <row r="19" spans="1:5" x14ac:dyDescent="0.25">
      <c r="A19" s="115">
        <v>8</v>
      </c>
      <c r="B19" s="116" t="s">
        <v>134</v>
      </c>
      <c r="C19" s="116">
        <v>800</v>
      </c>
      <c r="D19" s="116">
        <v>384412</v>
      </c>
      <c r="E19" s="116">
        <v>3685653</v>
      </c>
    </row>
    <row r="20" spans="1:5" x14ac:dyDescent="0.25">
      <c r="A20" s="115">
        <v>9</v>
      </c>
      <c r="B20" s="116" t="s">
        <v>135</v>
      </c>
      <c r="C20" s="116">
        <v>600</v>
      </c>
      <c r="D20" s="116">
        <v>393522</v>
      </c>
      <c r="E20" s="116">
        <v>3683010</v>
      </c>
    </row>
    <row r="21" spans="1:5" x14ac:dyDescent="0.25">
      <c r="A21" s="115">
        <v>10</v>
      </c>
      <c r="B21" s="116" t="s">
        <v>135</v>
      </c>
      <c r="C21" s="116">
        <v>300</v>
      </c>
      <c r="D21" s="116">
        <v>393246</v>
      </c>
      <c r="E21" s="116">
        <v>3683053</v>
      </c>
    </row>
    <row r="22" spans="1:5" x14ac:dyDescent="0.25">
      <c r="A22" s="115">
        <v>11</v>
      </c>
      <c r="B22" s="116" t="s">
        <v>135</v>
      </c>
      <c r="C22" s="116">
        <v>200</v>
      </c>
      <c r="D22" s="116">
        <v>393349</v>
      </c>
      <c r="E22" s="116">
        <v>3683068</v>
      </c>
    </row>
    <row r="23" spans="1:5" x14ac:dyDescent="0.25">
      <c r="A23" s="115">
        <v>12</v>
      </c>
      <c r="B23" s="116" t="s">
        <v>135</v>
      </c>
      <c r="C23" s="116">
        <v>1000</v>
      </c>
      <c r="D23" s="116">
        <v>393392</v>
      </c>
      <c r="E23" s="116">
        <v>3682582</v>
      </c>
    </row>
    <row r="24" spans="1:5" x14ac:dyDescent="0.25">
      <c r="A24" s="115">
        <v>13</v>
      </c>
      <c r="B24" s="116" t="s">
        <v>135</v>
      </c>
      <c r="C24" s="116">
        <v>700</v>
      </c>
      <c r="D24" s="116">
        <v>394293</v>
      </c>
      <c r="E24" s="116">
        <v>3682458</v>
      </c>
    </row>
    <row r="25" spans="1:5" x14ac:dyDescent="0.25">
      <c r="A25" s="115">
        <v>14</v>
      </c>
      <c r="B25" s="116" t="s">
        <v>135</v>
      </c>
      <c r="C25" s="116">
        <v>200</v>
      </c>
      <c r="D25" s="116">
        <v>394460</v>
      </c>
      <c r="E25" s="116">
        <v>3682510</v>
      </c>
    </row>
    <row r="26" spans="1:5" x14ac:dyDescent="0.25">
      <c r="A26" s="115">
        <v>15</v>
      </c>
      <c r="B26" s="116" t="s">
        <v>135</v>
      </c>
      <c r="C26" s="116">
        <v>300</v>
      </c>
      <c r="D26" s="116">
        <v>394299</v>
      </c>
      <c r="E26" s="116">
        <v>3682467</v>
      </c>
    </row>
    <row r="27" spans="1:5" x14ac:dyDescent="0.25">
      <c r="A27" s="115">
        <v>16</v>
      </c>
      <c r="B27" s="116" t="s">
        <v>135</v>
      </c>
      <c r="C27" s="116">
        <v>400</v>
      </c>
      <c r="D27" s="116">
        <v>394157</v>
      </c>
      <c r="E27" s="116">
        <v>3682246</v>
      </c>
    </row>
    <row r="28" spans="1:5" x14ac:dyDescent="0.25">
      <c r="A28" s="115">
        <v>17</v>
      </c>
      <c r="B28" s="116" t="s">
        <v>136</v>
      </c>
      <c r="C28" s="116">
        <v>250</v>
      </c>
      <c r="D28" s="116">
        <v>388758</v>
      </c>
      <c r="E28" s="116">
        <v>3684813</v>
      </c>
    </row>
    <row r="29" spans="1:5" x14ac:dyDescent="0.25">
      <c r="A29" s="115">
        <v>18</v>
      </c>
      <c r="B29" s="116" t="s">
        <v>136</v>
      </c>
      <c r="C29" s="116">
        <v>500</v>
      </c>
      <c r="D29" s="116">
        <v>388860</v>
      </c>
      <c r="E29" s="116">
        <v>3684529</v>
      </c>
    </row>
    <row r="30" spans="1:5" x14ac:dyDescent="0.25">
      <c r="A30" s="115">
        <v>19</v>
      </c>
      <c r="B30" s="116" t="s">
        <v>136</v>
      </c>
      <c r="C30" s="116">
        <v>600</v>
      </c>
      <c r="D30" s="116">
        <v>388983</v>
      </c>
      <c r="E30" s="116">
        <v>3684435</v>
      </c>
    </row>
    <row r="31" spans="1:5" ht="15.75" thickBot="1" x14ac:dyDescent="0.3">
      <c r="A31" s="115">
        <v>20</v>
      </c>
      <c r="B31" s="116" t="s">
        <v>136</v>
      </c>
      <c r="C31" s="116">
        <v>700</v>
      </c>
      <c r="D31" s="116">
        <v>389256</v>
      </c>
      <c r="E31" s="116">
        <v>3684310</v>
      </c>
    </row>
    <row r="32" spans="1:5" ht="15.75" thickBot="1" x14ac:dyDescent="0.3">
      <c r="A32" s="180" t="s">
        <v>128</v>
      </c>
      <c r="B32" s="181"/>
      <c r="C32" s="181"/>
      <c r="D32" s="181"/>
      <c r="E32" s="182"/>
    </row>
  </sheetData>
  <sheetProtection algorithmName="SHA-512" hashValue="BTiFga1djLPD4J1ObXMuFci1SaGWzAo3fpdH+eyVzhlDFCWz2QWdH/BNQ2YPPJ0uHw0lyuKgUCBy73dSB+ZeLw==" saltValue="2HIADUsgjlxSjjrWyDXEwQ==" spinCount="100000" sheet="1" objects="1" scenarios="1"/>
  <mergeCells count="10">
    <mergeCell ref="A32:E32"/>
    <mergeCell ref="A9:E9"/>
    <mergeCell ref="A1:E1"/>
    <mergeCell ref="F1:I1"/>
    <mergeCell ref="A4:E4"/>
    <mergeCell ref="G4:I4"/>
    <mergeCell ref="A10:A11"/>
    <mergeCell ref="B10:B11"/>
    <mergeCell ref="C10:C11"/>
    <mergeCell ref="D10:E10"/>
  </mergeCells>
  <pageMargins left="0.25" right="0.25" top="0.75" bottom="0.75" header="0.3" footer="0.3"/>
  <pageSetup paperSize="9" scale="62" orientation="landscape" r:id="rId1"/>
  <colBreaks count="1" manualBreakCount="1">
    <brk id="9" max="2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26430-0813-41D5-9D96-99618BC5695C}">
  <sheetPr>
    <tabColor theme="8"/>
    <pageSetUpPr fitToPage="1"/>
  </sheetPr>
  <dimension ref="A1:P25"/>
  <sheetViews>
    <sheetView zoomScaleNormal="100" workbookViewId="0">
      <selection sqref="A1:E1"/>
    </sheetView>
  </sheetViews>
  <sheetFormatPr defaultRowHeight="15" x14ac:dyDescent="0.25"/>
  <cols>
    <col min="1" max="1" width="5.5703125" style="54" bestFit="1" customWidth="1"/>
    <col min="2" max="2" width="32.85546875" style="54" customWidth="1"/>
    <col min="3" max="3" width="8.5703125" style="54" customWidth="1"/>
    <col min="4" max="4" width="15.7109375" style="54" bestFit="1" customWidth="1"/>
    <col min="5" max="5" width="18.5703125" style="54" bestFit="1" customWidth="1"/>
    <col min="6" max="6" width="18.140625" style="54" bestFit="1" customWidth="1"/>
    <col min="7" max="7" width="6" style="54" bestFit="1" customWidth="1"/>
    <col min="8" max="8" width="6.7109375" style="54" bestFit="1" customWidth="1"/>
    <col min="9" max="9" width="29.7109375" style="54" customWidth="1"/>
    <col min="10" max="15" width="9.140625" style="54"/>
    <col min="16" max="16" width="10.140625" style="54" bestFit="1" customWidth="1"/>
    <col min="17" max="16384" width="9.140625" style="54"/>
  </cols>
  <sheetData>
    <row r="1" spans="1:9" ht="42" customHeight="1" thickBot="1" x14ac:dyDescent="0.3">
      <c r="A1" s="144" t="s">
        <v>49</v>
      </c>
      <c r="B1" s="145"/>
      <c r="C1" s="145"/>
      <c r="D1" s="145"/>
      <c r="E1" s="145"/>
      <c r="F1" s="146" t="s">
        <v>48</v>
      </c>
      <c r="G1" s="146"/>
      <c r="H1" s="146"/>
      <c r="I1" s="147"/>
    </row>
    <row r="2" spans="1:9" s="124" customFormat="1" ht="30.75" thickBot="1" x14ac:dyDescent="0.3">
      <c r="A2" s="105" t="s">
        <v>0</v>
      </c>
      <c r="B2" s="119" t="s">
        <v>1</v>
      </c>
      <c r="C2" s="105" t="s">
        <v>2</v>
      </c>
      <c r="D2" s="105" t="s">
        <v>3</v>
      </c>
      <c r="E2" s="105" t="s">
        <v>4</v>
      </c>
      <c r="F2" s="105" t="s">
        <v>5</v>
      </c>
      <c r="G2" s="105" t="s">
        <v>7</v>
      </c>
      <c r="H2" s="105" t="s">
        <v>8</v>
      </c>
      <c r="I2" s="119" t="s">
        <v>9</v>
      </c>
    </row>
    <row r="3" spans="1:9" ht="165.75" thickBot="1" x14ac:dyDescent="0.3">
      <c r="A3" s="106">
        <v>1</v>
      </c>
      <c r="B3" s="107" t="s">
        <v>50</v>
      </c>
      <c r="C3" s="108" t="s">
        <v>52</v>
      </c>
      <c r="D3" s="121">
        <v>101</v>
      </c>
      <c r="E3" s="118"/>
      <c r="F3" s="121">
        <f>E3*D3</f>
        <v>0</v>
      </c>
      <c r="G3" s="121">
        <v>101</v>
      </c>
      <c r="H3" s="108" t="s">
        <v>53</v>
      </c>
      <c r="I3" s="109" t="s">
        <v>51</v>
      </c>
    </row>
    <row r="4" spans="1:9" ht="15.75" thickBot="1" x14ac:dyDescent="0.3">
      <c r="A4" s="186" t="s">
        <v>38</v>
      </c>
      <c r="B4" s="187"/>
      <c r="C4" s="187"/>
      <c r="D4" s="187"/>
      <c r="E4" s="188"/>
      <c r="F4" s="110">
        <f>SUM(F3)</f>
        <v>0</v>
      </c>
      <c r="G4" s="186" t="s">
        <v>33</v>
      </c>
      <c r="H4" s="187"/>
      <c r="I4" s="188"/>
    </row>
    <row r="6" spans="1:9" ht="15.75" thickBot="1" x14ac:dyDescent="0.3"/>
    <row r="7" spans="1:9" ht="15.75" thickBot="1" x14ac:dyDescent="0.3">
      <c r="A7" s="183" t="s">
        <v>156</v>
      </c>
      <c r="B7" s="184"/>
      <c r="C7" s="184"/>
      <c r="D7" s="184"/>
      <c r="E7" s="185"/>
    </row>
    <row r="8" spans="1:9" ht="29.1" customHeight="1" thickBot="1" x14ac:dyDescent="0.3">
      <c r="A8" s="189" t="s">
        <v>78</v>
      </c>
      <c r="B8" s="189" t="s">
        <v>79</v>
      </c>
      <c r="C8" s="191" t="s">
        <v>130</v>
      </c>
      <c r="D8" s="193" t="s">
        <v>80</v>
      </c>
      <c r="E8" s="194"/>
    </row>
    <row r="9" spans="1:9" ht="15.75" thickBot="1" x14ac:dyDescent="0.3">
      <c r="A9" s="190"/>
      <c r="B9" s="190"/>
      <c r="C9" s="192"/>
      <c r="D9" s="122" t="s">
        <v>81</v>
      </c>
      <c r="E9" s="122" t="s">
        <v>82</v>
      </c>
    </row>
    <row r="10" spans="1:9" x14ac:dyDescent="0.25">
      <c r="A10" s="113">
        <v>1</v>
      </c>
      <c r="B10" s="123" t="s">
        <v>83</v>
      </c>
      <c r="C10" s="123">
        <v>22</v>
      </c>
      <c r="D10" s="123" t="s">
        <v>98</v>
      </c>
      <c r="E10" s="123" t="s">
        <v>113</v>
      </c>
    </row>
    <row r="11" spans="1:9" x14ac:dyDescent="0.25">
      <c r="A11" s="115">
        <v>2</v>
      </c>
      <c r="B11" s="116" t="s">
        <v>84</v>
      </c>
      <c r="C11" s="116">
        <v>3</v>
      </c>
      <c r="D11" s="116" t="s">
        <v>99</v>
      </c>
      <c r="E11" s="116" t="s">
        <v>114</v>
      </c>
    </row>
    <row r="12" spans="1:9" x14ac:dyDescent="0.25">
      <c r="A12" s="115">
        <v>3</v>
      </c>
      <c r="B12" s="116" t="s">
        <v>85</v>
      </c>
      <c r="C12" s="116">
        <v>2</v>
      </c>
      <c r="D12" s="116" t="s">
        <v>100</v>
      </c>
      <c r="E12" s="116" t="s">
        <v>115</v>
      </c>
    </row>
    <row r="13" spans="1:9" x14ac:dyDescent="0.25">
      <c r="A13" s="115">
        <v>4</v>
      </c>
      <c r="B13" s="116" t="s">
        <v>86</v>
      </c>
      <c r="C13" s="116">
        <v>2.5</v>
      </c>
      <c r="D13" s="116" t="s">
        <v>101</v>
      </c>
      <c r="E13" s="116" t="s">
        <v>116</v>
      </c>
    </row>
    <row r="14" spans="1:9" x14ac:dyDescent="0.25">
      <c r="A14" s="115">
        <v>5</v>
      </c>
      <c r="B14" s="116" t="s">
        <v>87</v>
      </c>
      <c r="C14" s="116">
        <v>4</v>
      </c>
      <c r="D14" s="116" t="s">
        <v>102</v>
      </c>
      <c r="E14" s="116" t="s">
        <v>117</v>
      </c>
    </row>
    <row r="15" spans="1:9" x14ac:dyDescent="0.25">
      <c r="A15" s="115">
        <v>6</v>
      </c>
      <c r="B15" s="116" t="s">
        <v>88</v>
      </c>
      <c r="C15" s="116">
        <v>3.5</v>
      </c>
      <c r="D15" s="116" t="s">
        <v>103</v>
      </c>
      <c r="E15" s="116" t="s">
        <v>118</v>
      </c>
    </row>
    <row r="16" spans="1:9" x14ac:dyDescent="0.25">
      <c r="A16" s="115">
        <v>7</v>
      </c>
      <c r="B16" s="116" t="s">
        <v>89</v>
      </c>
      <c r="C16" s="116">
        <v>3.75</v>
      </c>
      <c r="D16" s="116" t="s">
        <v>104</v>
      </c>
      <c r="E16" s="116" t="s">
        <v>119</v>
      </c>
    </row>
    <row r="17" spans="1:16" x14ac:dyDescent="0.25">
      <c r="A17" s="115">
        <v>8</v>
      </c>
      <c r="B17" s="116" t="s">
        <v>90</v>
      </c>
      <c r="C17" s="116">
        <v>1.5</v>
      </c>
      <c r="D17" s="116" t="s">
        <v>105</v>
      </c>
      <c r="E17" s="116" t="s">
        <v>120</v>
      </c>
    </row>
    <row r="18" spans="1:16" x14ac:dyDescent="0.25">
      <c r="A18" s="115">
        <v>9</v>
      </c>
      <c r="B18" s="116" t="s">
        <v>91</v>
      </c>
      <c r="C18" s="116">
        <v>2</v>
      </c>
      <c r="D18" s="116" t="s">
        <v>106</v>
      </c>
      <c r="E18" s="116" t="s">
        <v>121</v>
      </c>
      <c r="P18" s="125"/>
    </row>
    <row r="19" spans="1:16" x14ac:dyDescent="0.25">
      <c r="A19" s="115">
        <v>10</v>
      </c>
      <c r="B19" s="116" t="s">
        <v>92</v>
      </c>
      <c r="C19" s="116">
        <v>2.1</v>
      </c>
      <c r="D19" s="116" t="s">
        <v>107</v>
      </c>
      <c r="E19" s="116" t="s">
        <v>122</v>
      </c>
    </row>
    <row r="20" spans="1:16" x14ac:dyDescent="0.25">
      <c r="A20" s="115">
        <v>11</v>
      </c>
      <c r="B20" s="116" t="s">
        <v>93</v>
      </c>
      <c r="C20" s="116">
        <v>2.9</v>
      </c>
      <c r="D20" s="116" t="s">
        <v>108</v>
      </c>
      <c r="E20" s="116" t="s">
        <v>123</v>
      </c>
    </row>
    <row r="21" spans="1:16" x14ac:dyDescent="0.25">
      <c r="A21" s="115">
        <v>12</v>
      </c>
      <c r="B21" s="116" t="s">
        <v>96</v>
      </c>
      <c r="C21" s="116">
        <v>9.5</v>
      </c>
      <c r="D21" s="116" t="s">
        <v>109</v>
      </c>
      <c r="E21" s="116" t="s">
        <v>124</v>
      </c>
    </row>
    <row r="22" spans="1:16" x14ac:dyDescent="0.25">
      <c r="A22" s="115">
        <v>13</v>
      </c>
      <c r="B22" s="116" t="s">
        <v>94</v>
      </c>
      <c r="C22" s="116">
        <v>11.5</v>
      </c>
      <c r="D22" s="116" t="s">
        <v>110</v>
      </c>
      <c r="E22" s="116" t="s">
        <v>125</v>
      </c>
    </row>
    <row r="23" spans="1:16" x14ac:dyDescent="0.25">
      <c r="A23" s="115">
        <v>14</v>
      </c>
      <c r="B23" s="116" t="s">
        <v>95</v>
      </c>
      <c r="C23" s="116">
        <v>18</v>
      </c>
      <c r="D23" s="116" t="s">
        <v>111</v>
      </c>
      <c r="E23" s="116" t="s">
        <v>126</v>
      </c>
    </row>
    <row r="24" spans="1:16" ht="15.75" thickBot="1" x14ac:dyDescent="0.3">
      <c r="A24" s="126">
        <v>15</v>
      </c>
      <c r="B24" s="127" t="s">
        <v>97</v>
      </c>
      <c r="C24" s="127">
        <v>12.5</v>
      </c>
      <c r="D24" s="127" t="s">
        <v>112</v>
      </c>
      <c r="E24" s="127" t="s">
        <v>127</v>
      </c>
    </row>
    <row r="25" spans="1:16" ht="15.75" thickBot="1" x14ac:dyDescent="0.3">
      <c r="A25" s="180" t="s">
        <v>128</v>
      </c>
      <c r="B25" s="181"/>
      <c r="C25" s="181"/>
      <c r="D25" s="181"/>
      <c r="E25" s="182"/>
    </row>
  </sheetData>
  <sheetProtection algorithmName="SHA-512" hashValue="G27lHYr2FzS7gt1J4XOsYEcSDBLqRV36rS//vHRYEHSQXM7Maj45dt0DErw071+UnGOxEaqmWnWxwQDIehQ7hw==" saltValue="ILUHVdttTAh7ixgCB4p7/Q==" spinCount="100000" sheet="1" objects="1" scenarios="1"/>
  <mergeCells count="10">
    <mergeCell ref="A25:E25"/>
    <mergeCell ref="A7:E7"/>
    <mergeCell ref="A1:E1"/>
    <mergeCell ref="F1:I1"/>
    <mergeCell ref="A4:E4"/>
    <mergeCell ref="G4:I4"/>
    <mergeCell ref="A8:A9"/>
    <mergeCell ref="B8:B9"/>
    <mergeCell ref="C8:C9"/>
    <mergeCell ref="D8:E8"/>
  </mergeCells>
  <phoneticPr fontId="10" type="noConversion"/>
  <pageMargins left="0.25" right="0.25" top="0.75" bottom="0.75" header="0.3" footer="0.3"/>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Summary</vt:lpstr>
      <vt:lpstr>Albo Aitha drainage station 4</vt:lpstr>
      <vt:lpstr>Amiriya drainage station</vt:lpstr>
      <vt:lpstr>Saqlawiya field pumps</vt:lpstr>
      <vt:lpstr>Irrigation canals Saqlawiya</vt:lpstr>
      <vt:lpstr>Irrigation canals Nuaimya&amp;Husai</vt:lpstr>
      <vt:lpstr>Drainage channels Saqlawiya</vt:lpstr>
      <vt:lpstr>'Irrigation canals Nuaimya&amp;Husai'!Print_Area</vt:lpstr>
      <vt:lpstr>Summary!Print_Area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Mustafa All-rubaye</dc:creator>
  <cp:lastModifiedBy>Mustafa All-rubaye</cp:lastModifiedBy>
  <cp:lastPrinted>2021-04-05T12:31:31Z</cp:lastPrinted>
  <dcterms:created xsi:type="dcterms:W3CDTF">2015-06-05T18:17:20Z</dcterms:created>
  <dcterms:modified xsi:type="dcterms:W3CDTF">2021-04-08T13:21:24Z</dcterms:modified>
</cp:coreProperties>
</file>