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mc:AlternateContent xmlns:mc="http://schemas.openxmlformats.org/markup-compatibility/2006">
    <mc:Choice Requires="x15">
      <x15ac:absPath xmlns:x15ac="http://schemas.microsoft.com/office/spreadsheetml/2010/11/ac" url="C:\Users\mahmoo_raw.IQ\Desktop\Procurment\#2 COSOFT\Anbar Program\83389753_Rehabilitation of concrete irrigation canals in Anbar\"/>
    </mc:Choice>
  </mc:AlternateContent>
  <xr:revisionPtr revIDLastSave="0" documentId="8_{12F65F33-F37E-4D53-837B-46DC3E12F710}" xr6:coauthVersionLast="46" xr6:coauthVersionMax="46" xr10:uidLastSave="{00000000-0000-0000-0000-000000000000}"/>
  <bookViews>
    <workbookView xWindow="-120" yWindow="-120" windowWidth="29040" windowHeight="15840" firstSheet="2" activeTab="6" xr2:uid="{00000000-000D-0000-FFFF-FFFF00000000}"/>
  </bookViews>
  <sheets>
    <sheet name="Non Refrigrated Storages (1)" sheetId="16" r:id="rId1"/>
    <sheet name="Non Refrigrated Storage (2)" sheetId="15" r:id="rId2"/>
    <sheet name="Guard Building-Storage" sheetId="6" r:id="rId3"/>
    <sheet name="Fence-Storage" sheetId="2" r:id="rId4"/>
    <sheet name="Generator-Transformer" sheetId="7" r:id="rId5"/>
    <sheet name="Compound Concrete Spaces" sheetId="1" r:id="rId6"/>
    <sheet name="Weighbridge-Storage" sheetId="11"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7" i="15" l="1"/>
  <c r="G16" i="15"/>
  <c r="G15" i="15"/>
  <c r="G14" i="15"/>
  <c r="G13" i="15"/>
  <c r="G12" i="15"/>
  <c r="G11" i="15"/>
  <c r="G10" i="15"/>
  <c r="G9" i="15"/>
  <c r="G8" i="15"/>
  <c r="G7" i="15"/>
  <c r="G6" i="15"/>
  <c r="G5" i="15"/>
  <c r="G4" i="15"/>
  <c r="G8" i="1" l="1"/>
  <c r="G26" i="16" l="1"/>
  <c r="G25" i="16"/>
  <c r="G24" i="16"/>
  <c r="G23" i="16"/>
  <c r="G22" i="16"/>
  <c r="G21" i="16"/>
  <c r="G20" i="16"/>
  <c r="G17" i="16"/>
  <c r="G16" i="16"/>
  <c r="G15" i="16"/>
  <c r="G14" i="16"/>
  <c r="G13" i="16"/>
  <c r="G12" i="16"/>
  <c r="G11" i="16"/>
  <c r="G10" i="16"/>
  <c r="G9" i="16"/>
  <c r="G8" i="16"/>
  <c r="G7" i="16"/>
  <c r="G6" i="16"/>
  <c r="G5" i="16"/>
  <c r="G4" i="16"/>
  <c r="D27" i="16" l="1"/>
  <c r="G18" i="16"/>
  <c r="G10" i="7"/>
  <c r="G7" i="7"/>
  <c r="G8" i="7"/>
  <c r="D28" i="16" l="1"/>
  <c r="G6" i="7"/>
  <c r="G10" i="2"/>
  <c r="G9" i="6"/>
  <c r="G6" i="6"/>
  <c r="G4" i="1" l="1"/>
  <c r="G5" i="1"/>
  <c r="G26" i="15" l="1"/>
  <c r="G24" i="15"/>
  <c r="G5" i="7"/>
  <c r="G6" i="11"/>
  <c r="G25" i="15" l="1"/>
  <c r="G23" i="15"/>
  <c r="G22" i="15"/>
  <c r="G21" i="15"/>
  <c r="G20" i="15"/>
  <c r="D27" i="15" l="1"/>
  <c r="G18" i="15"/>
  <c r="D28" i="15" l="1"/>
  <c r="G5" i="11"/>
  <c r="G4" i="11"/>
  <c r="G9" i="7"/>
  <c r="G13" i="7"/>
  <c r="G12" i="7"/>
  <c r="D7" i="11" l="1"/>
  <c r="G11" i="7"/>
  <c r="G4" i="7"/>
  <c r="G49" i="6"/>
  <c r="G52" i="6"/>
  <c r="G51" i="6"/>
  <c r="G50" i="6"/>
  <c r="G48" i="6"/>
  <c r="G47" i="6"/>
  <c r="G46" i="6"/>
  <c r="G45" i="6"/>
  <c r="G44" i="6"/>
  <c r="G43" i="6"/>
  <c r="G42" i="6"/>
  <c r="G39" i="6"/>
  <c r="G38" i="6"/>
  <c r="G37" i="6"/>
  <c r="G36" i="6"/>
  <c r="G35" i="6"/>
  <c r="G34" i="6"/>
  <c r="G33" i="6"/>
  <c r="G32" i="6"/>
  <c r="G31" i="6"/>
  <c r="G30" i="6"/>
  <c r="G29" i="6"/>
  <c r="G26" i="6"/>
  <c r="G25" i="6"/>
  <c r="G24" i="6"/>
  <c r="G23" i="6"/>
  <c r="G22" i="6"/>
  <c r="G21" i="6"/>
  <c r="G20" i="6"/>
  <c r="G19" i="6"/>
  <c r="G18" i="6"/>
  <c r="G17" i="6"/>
  <c r="G16" i="6"/>
  <c r="G15" i="6"/>
  <c r="G14" i="6"/>
  <c r="G13" i="6"/>
  <c r="G12" i="6"/>
  <c r="G11" i="6"/>
  <c r="G10" i="6"/>
  <c r="G8" i="6"/>
  <c r="G7" i="6"/>
  <c r="G5" i="6"/>
  <c r="G4" i="6"/>
  <c r="D14" i="7" l="1"/>
  <c r="D15" i="7" s="1"/>
  <c r="D27" i="6"/>
  <c r="D53" i="6"/>
  <c r="D40" i="6"/>
  <c r="D54" i="6" l="1"/>
  <c r="G13" i="2"/>
  <c r="G12" i="2"/>
  <c r="G11" i="2"/>
  <c r="G9" i="2"/>
  <c r="G8" i="2"/>
  <c r="G7" i="2"/>
  <c r="G6" i="2"/>
  <c r="G5" i="2"/>
  <c r="G4" i="2"/>
  <c r="G7" i="1"/>
  <c r="G6" i="1"/>
  <c r="D9" i="1" l="1"/>
  <c r="D14" i="2"/>
</calcChain>
</file>

<file path=xl/sharedStrings.xml><?xml version="1.0" encoding="utf-8"?>
<sst xmlns="http://schemas.openxmlformats.org/spreadsheetml/2006/main" count="429" uniqueCount="208">
  <si>
    <t>N°</t>
  </si>
  <si>
    <t>Lot</t>
  </si>
  <si>
    <t>Detail</t>
  </si>
  <si>
    <t>Quantity</t>
  </si>
  <si>
    <t>Unit</t>
  </si>
  <si>
    <t>Unit Price
(USD)</t>
  </si>
  <si>
    <t>Total Price
(USD)</t>
  </si>
  <si>
    <t>Lot1)  Civil works</t>
  </si>
  <si>
    <t>Total Civil Work in USD</t>
  </si>
  <si>
    <t>Lot2) PLUMBING WORK</t>
  </si>
  <si>
    <t>Total Plumbing Work in USD</t>
  </si>
  <si>
    <t>Lot3) Electrical Works</t>
  </si>
  <si>
    <t>Total Electrical Work in USD</t>
  </si>
  <si>
    <t>Total</t>
  </si>
  <si>
    <t>Land Leveling/settlement</t>
  </si>
  <si>
    <t>L.S</t>
  </si>
  <si>
    <t>Excavation works</t>
  </si>
  <si>
    <t>M3</t>
  </si>
  <si>
    <t>Termite prevention</t>
  </si>
  <si>
    <t>Supply materials and spray foundations and existing excavated ground with anti-termite chemicals according to the mix proportions and instructions of the manufacturer and the instructions of the supervisor engineer.</t>
  </si>
  <si>
    <t>Foundation Concrete casting</t>
  </si>
  <si>
    <t>Masonry works under DPC</t>
  </si>
  <si>
    <t>Damp Roof Course (DPC)</t>
  </si>
  <si>
    <t>Provide all materials and labor force to cast the DPC with Size (10 Cm thickness and 25 Cm Wide) usinjg fair faced wood for all sides, Cement resistant and Sika with Mixture as per drawings and instructions of supervisor engineer</t>
  </si>
  <si>
    <t>M.L</t>
  </si>
  <si>
    <t>Masonry works of walls over DPC</t>
  </si>
  <si>
    <t>Supply materials &amp; construction of walls with red clay brick type A (Al-Hillal)(bearing type) or equivelent over DPC  and cement mortar (1:3)  includes all works necessary according to the elevations and dimensions cleared in the drawings and the instruction of site engineer.</t>
  </si>
  <si>
    <t>Slab Concrete, Beams, lintels, Parapet and cantilever Casting</t>
  </si>
  <si>
    <t xml:space="preserve"> Provide all materials and labor force to  cast Slab Concrete, Beams, lintels, Parapet (20*30 CM)using C25 Concrete following dimensions below and according the specification mentioned into the drawings. Slab thickness 0.17 M and reinforcement details as per drawings.
Note: all necessary materials such as Vibretors, fair face tools, Cubic samples should be provided by the contractors and as per instruction of GIZ engineer following Structural and architectural drawings .</t>
  </si>
  <si>
    <t>Slab Concrete Ground floor (under tiles)</t>
  </si>
  <si>
    <t>Cement plastering (outside)</t>
  </si>
  <si>
    <t>Providing materials and plastering with cement sand mortar 1:3 wherever needed 20 mm thick min. and the final layer should be very smooth, using aluminum straight edges for plastering guides for outer walls, all work must be done according to the instruction of engineers.</t>
  </si>
  <si>
    <t>M2</t>
  </si>
  <si>
    <t>Gypsum plastering</t>
  </si>
  <si>
    <t>Supplying materials and plastering with gypsum in 2 layers minimum thickness 15mm, using aluminum straight edges for plastering guides each 80 cm for the inside walls and the area indicated in the drawings. Including plastic wire mesh for the connections of the walls and concrete structures and for the pipes of electric and sanitary works, and plastering the outside walls with cement (Kafmal) under the gypsum according to specification, the drawings and instructions of the site engineer.</t>
  </si>
  <si>
    <t>Internal and external Plasting Painting</t>
  </si>
  <si>
    <t>Preparation, materials supply and work execution to paint With plastic painting of BETEK or equivelent within 3 layers plus (1) FIRST COAT: 2-Part, water-based epoxy primer for interior surfaces.
(2) SECOND COAT: 2-Part, water-based epoxy finish at DFT of 0.4 – 1 mils 
(3) THIRD COAT: 2-Part, water-based epoxy finish at DFT of 0.4 – 1 mils DFT, or 2-part polyurethane top cover at DFT of 0.2 -0.3 mils
the painting type should be approved by supervisor engineer for the whole building from inside, outside and fence</t>
  </si>
  <si>
    <t>Porcelin Tiles</t>
  </si>
  <si>
    <t>outside paving tiles (Shtiger)</t>
  </si>
  <si>
    <t>Supply materials and paving coloured SHTIGER "Mukarnas" (40x40)cm (approved sample) with all necessary works on alayer of cement sand morter 1:3  according to the drawings and the instructions of site engineer..</t>
  </si>
  <si>
    <t>Skirting (DPC Ceramic Cladding)</t>
  </si>
  <si>
    <t>Ceramic Tiles (floors )</t>
  </si>
  <si>
    <t>Ceramic works (walls)</t>
  </si>
  <si>
    <t>Roof protection paving by (shtaygar) Cement plates</t>
  </si>
  <si>
    <t>Supply materials and paving the roof  (slope not less than 1%) according to the following steps:
1- clean the roof from the remains of materials.
2- paint the roof with bitumen 20/30 degree, two layers each layer in one day and in opposite directions.
3- Layer of agricultural nylon then a  5 cm compacted Styrofoam with density not less than 20 KG/M3.
4- a layer of average 12 cm thick clean river sand with the proper slope.
5- paving shtyger (80*80*4 cm).
6- fill the joint between the shtyger with bitumen.
7- fill the outside joints with cement mortar and make joints same as shtyger size.</t>
  </si>
  <si>
    <t>Outside Steel Doors (1*2.1)m</t>
  </si>
  <si>
    <t>Supply and provide materials to install steel door (1*2.1)m with frame. The price include painting with anti-rust painting then with suitable painting, Hinges, latche and handle. Door design should be half-glazed from Karetal iron.</t>
  </si>
  <si>
    <t>PCs</t>
  </si>
  <si>
    <t>PVC Doors (1.0*2.1)m</t>
  </si>
  <si>
    <t>PVC Doors (0.8*2.1)m</t>
  </si>
  <si>
    <t>PVC Windows</t>
  </si>
  <si>
    <t>Water pipes connections "Galvanized pipes" Dia. 3/4"</t>
  </si>
  <si>
    <t>Supply material and provide services to install and equip galvanized water connection dia. 3/4"  between the water tank and internal network point with all necessary materials, fittings and attachments as per instruction of supervisor engineer</t>
  </si>
  <si>
    <t>Polypropylene PPR cold/warm water supply pipes Dia. 1/2"</t>
  </si>
  <si>
    <t xml:space="preserve">Installing eastern toilet </t>
  </si>
  <si>
    <t>Supply of materials, tools and manpower to install a new ceramic eastern toilet and flush tank. Including proper swerage and water connection and siphon installation.gully trap Ø100mm (4"), flexible hose 5mm, Pidet ½ " with source of water, angle valve and ensure the drain of water to the cesspool and All needed work to complete the job will be included within the price as per instruction of supervisor engineer.  The toilet is equipped with, toilet paper holder, spare paper holder</t>
  </si>
  <si>
    <t>Installing wall-mounted handwash basins with water mixer</t>
  </si>
  <si>
    <t>size 0.45 m x 0.45 m and sink height should be 0.8 m from the floor.
the work includes high pressure connection steel hose, chromium plated stop valves, two angle valve,  flex drain hose and all related accessories, and including  connecting to the tanks. All needed works, Paper towel dispenser out of stainless steel, liquid soap dispenser out of white plastic to complete the job will be included within the price.
Note: Water mixer handle should be valve handle at  a height of 0.90 m from the floor.</t>
  </si>
  <si>
    <t>Water Taps 1/2"</t>
  </si>
  <si>
    <t>Supply and install chromium water tabs  ½ "  with all fitting and pipes of Europian manufacture, Type as per supervior Engineer</t>
  </si>
  <si>
    <t>Water Tank</t>
  </si>
  <si>
    <t>Supply and install storage water tank (1000) L in size, PVC type of Minimum three layers reinforced. the price includes the installation and connecting of Plastic pipes measuring 3/4 inch, complete with valves, overflow, floating valves, drain inlets and outlets PVC with all necessary fittings and seat blocks should be place above the building.</t>
  </si>
  <si>
    <t>Stainless steel Sink</t>
  </si>
  <si>
    <t>Supply and install stainless steel sink. The sink should be equiped on kitchen counter with size 0.9*1.5*0.5 m with all required fittings and attachements to make works complete.</t>
  </si>
  <si>
    <t xml:space="preserve">PVC reinforced Manhole </t>
  </si>
  <si>
    <t>Supply and install PVC reinforced Manhole heavy duty 50 Cm* 50 Cm * 50 Cm  with thcikness 10 cm. Price include provision of manhole cover has to by secured by screws against un-authorized opening.</t>
  </si>
  <si>
    <t>Rainwater downpipes</t>
  </si>
  <si>
    <r>
      <t xml:space="preserve">Supply and install </t>
    </r>
    <r>
      <rPr>
        <sz val="11"/>
        <color rgb="FFFF0000"/>
        <rFont val="Calibri"/>
        <family val="2"/>
        <scheme val="minor"/>
      </rPr>
      <t>3" PVC</t>
    </r>
    <r>
      <rPr>
        <sz val="11"/>
        <rFont val="Calibri"/>
        <family val="2"/>
        <scheme val="minor"/>
      </rPr>
      <t xml:space="preserve"> rain water drain pipe in lengths of 6m with Iron holder each 1 m for roof including painting and all fitting that is required to make the job complete, noticng that the pipe fixing must be done after finishing plastering the exterior faces of walls</t>
    </r>
  </si>
  <si>
    <t>PVC or PP sewerage pipes DN 100 (4)” diameter</t>
  </si>
  <si>
    <t>UV-resistant and high pressure. Supply and install (4") dia. PVC pipes egyption origin or equivelent with all necessary materials and cleaning openings according to the instructions of the site engineer with all necessary work.
Including all fittings and attachments.</t>
  </si>
  <si>
    <t>Septic Tank Construction (2.5*3*2)</t>
  </si>
  <si>
    <t xml:space="preserve"> This item will include installation of septic tank 2.5 m x3m x 2m with 1 slabs:  on the top(2.5 m x3 m x 0.15) reinforced concrete , using bars 12 mm dia. and concrete block for Walls. the walls foundation width should be 40 and thickness 20 cm. Works shall include but are not limited to all needed and required excavation in all kind of soils, removal of excavated works shall include: vents, manhole withconcrete lid, inlet openings to accommodate all incoming inlet flows and all required connections,and build the walls  and complete all sanitary work conection all latrines aand toilets with septic-tanks using pipe 4 in with hollow blocks as per the specifications above. the price include plastering the nearest side wall from the building.</t>
  </si>
  <si>
    <t>Pcs</t>
  </si>
  <si>
    <t>Sub-Distribution board 6 lines</t>
  </si>
  <si>
    <t>Energy save Roof light</t>
  </si>
  <si>
    <t>Install and operate a surface type ceiling mounted single fluorescent fiting with fluorsecent tubes 4 feet ,chock and starter with all wiring system(2x1.5mm2) and switches, as per the approval of supervisor engineer.The work include connect electrical switch to the source and fluorcent to the switch type and route decide as per supervising engineer</t>
  </si>
  <si>
    <t>Bracket ceiling mounted or wall mounted</t>
  </si>
  <si>
    <t xml:space="preserve"> 40 Watt  Includes all necessary  cable 3 x 1,5mm2 or 3 x 2,5mm2 and switch</t>
  </si>
  <si>
    <t>Switch Socket, 13 A, 230 V AC</t>
  </si>
  <si>
    <t>incl. central sheet and cover-frame, execution programme according to single description, protective degree IP 2 X, appliance-unit fixing with screws with flush mounted box, includes all necessary,  cable or 3 x 2,5 mm2 and connections to final distribution line board (Schneider or equivalent) fit for purpose.</t>
  </si>
  <si>
    <t>Switch Socket, 32 A, 230 V AC</t>
  </si>
  <si>
    <t>for air conditions incl. central sheet and cover-frame, execution programme according to single description, protective degree IP 2 X, appliance-unit fixing with screws with flush mounted box, includes all necessary,  cable or 3 x4 mm2 and connections to final distribution line board (Schneider or equivalent) fit for purpose.</t>
  </si>
  <si>
    <t>Ceiling fan</t>
  </si>
  <si>
    <t>Supply and installation ceiling fan, 3 blades, 120cm length, including regulatior, including ceiling hook etc. Using wires (3 * 1.5) mm 2 and in specific places, according to the selection and guidance of the supervising engineer .</t>
  </si>
  <si>
    <t>Electric air ventilator</t>
  </si>
  <si>
    <t>Size 12" With all necessary accessories and switches, plastic pipes, conduits.
Price includes  (3*1.5 mm2) or 3 x 2,5 mm2 (HES, Nexans, Prysmian or equivalent).
With self-acting external louvres and contact protection inside</t>
  </si>
  <si>
    <t>Stand Electric warm water heater 120 liter</t>
  </si>
  <si>
    <t>with 10mm insulation of Polyurethane foam and thin sheet jacket Including:
- Electric Connection with all necessary wires 4*2 mm and 32 Amp Circut breaker.
- 2 pcs heating elements with each 1500 watt
- All necessary supply and sewerage pipes:  Check valve (3/4") and Safety valve (3/4")
- two Inclined seated shut valve for cold water and hot water inlet (3/4")
50mm diameter for dripping extension water of safety valve.
The tank is placed on a galvanized steel frame and rubber pads to avoid direct contact with steel or reinforced concrete pedestal
sampling required</t>
  </si>
  <si>
    <t>Air cooler device 2 Ton Capacity</t>
  </si>
  <si>
    <t>No.</t>
  </si>
  <si>
    <t>Masonry work over DPC</t>
  </si>
  <si>
    <t>Supply materials and construct fence using hollow concrete blocks, 2m high, with reinforced concrete columns at the start and end of the fence and next to doors and every 6m (maximum) of the fence's length, column size is 40*40 cm and reinforcements 8-Ø16 mm for longitudenal bars and Ø 10 mm stirrups @ 25 cm, longitudenal bars should be extended in foundation not less than 80 cm, fence must contain a joint every 30 m filled with elastic foam fillings and treated  with elastic special sealant according to specifications. All works should be according to the instructions of the supervisor engineer.</t>
  </si>
  <si>
    <t>m3</t>
  </si>
  <si>
    <t>Fence top concrete cap</t>
  </si>
  <si>
    <t>Supply materials and cast fence top cover of plain concrete 10 cm thick. The cover must contain a joint every 3m (maximum). The joint must be treated with special elastic materials.</t>
  </si>
  <si>
    <t>ml</t>
  </si>
  <si>
    <t>Cement plastering (all sides)</t>
  </si>
  <si>
    <t>Providing materials and plastering with cement sand mortar 1:3 wherever needed 20 mm thick min. and the final layer should be very smooth, using aluminum straight edges for plastering guides, all work must be done according to the instruction of engineers.</t>
  </si>
  <si>
    <t>External Painting</t>
  </si>
  <si>
    <t>Preparation, materials supply and work execution to paint With plastic painting of BETEK or equivelent within 3 layers plus (1) FIRST COAT: 2-Part, water-based epoxy primer for interior surfaces.
(2) SECOND COAT: 2-Part, water-based epoxy finish at DFT of 0.4 – 1 mils 
(3) THIRD COAT: 2-Part, water-based epoxy finish at DFT of 0.4 – 1 mils DFT, or 2-part polyurethane top cover at DFT of 0.2 -0.3 mils
the painting type should be approved by supervisor engineer for the whole fence</t>
  </si>
  <si>
    <t>Main sliding door</t>
  </si>
  <si>
    <r>
      <t xml:space="preserve">Supply materials, provide, and install main sliding door of size (6*2)m including service door of size (1*2)m. the door's frame must be of square steel section 2", 1/16" thick plate cover for one side, the sliding rail must be of 4" C-section with a welding-attached </t>
    </r>
    <r>
      <rPr>
        <sz val="11"/>
        <rFont val="Calibri"/>
        <family val="2"/>
      </rPr>
      <t xml:space="preserve">Ø 12 mm undeformed bar for the rollers to move on, the sliding rail must be firmly linked to the ground's slab, number of rollers and hinges to be determined by the supervisor engineer, door's top must be guided by special rollers firmli attached to the column. </t>
    </r>
    <r>
      <rPr>
        <sz val="11"/>
        <rFont val="Calibri"/>
        <family val="2"/>
        <scheme val="minor"/>
      </rPr>
      <t>Turkish or equivalent key lock and mechanical locks must be supplies to the door. all weldings should be smoothed and all steel works to be painted by antirust and 3 layered oil painting according to the type and color specified by the supervisor engineer.</t>
    </r>
  </si>
  <si>
    <t>TOTAL</t>
  </si>
  <si>
    <t>Slab Concrete for External Areas (Walkways and freespaces and internal road)</t>
  </si>
  <si>
    <t>Filling works-clean soil</t>
  </si>
  <si>
    <t>Lot1)  Equipments and supplies</t>
  </si>
  <si>
    <t>Fuel Tank</t>
  </si>
  <si>
    <t>Concrete Base</t>
  </si>
  <si>
    <t>Total Equipments and supplies in USD</t>
  </si>
  <si>
    <t>Lot)  Civil works</t>
  </si>
  <si>
    <t>Weighbridge-truck-loaded /unloaded weight</t>
  </si>
  <si>
    <t>Lot)  Weighbridge</t>
  </si>
  <si>
    <t>Supply and install Weighbridge to monitor the loaded/unloaded truck weight with Capacity of 100 ton with minimum 6 loaded cell. Truck scale of pit type. The platform should be with ground level. Trucks should approach the weighbridge from any direction. longer life, stronger, heavier and more stable with higher safety. Jumbo display. the weighbridge should include software and PC output to printer, built in real time clock, 100 software calendar to display day , data, month, year, hours and minutes. RS 232c for interface PC</t>
  </si>
  <si>
    <t>Weighbridge prefabricated Caravan</t>
  </si>
  <si>
    <t>preperation material and labor force to supply and install Caravan (3 * 4 m) and (2.6) H. The bottom part consist of iron structure frame from C-Chanel size (6"X2"X6mm) with two cross in the middle and rectangular iron pipe size (4*8) cm, 1.8 mm thickness @35 cm c/c in both directions. the slab made by rectangular iron pipe size (4X8) Cm and 1.8 mm Thickness @80 Cm.  Columns dimension (4"X4"X4mm) rectangular shape hollow steel pipe.
sandwich panel 5 cm for wall and 7 cm for the roof. Caravan floor should be covered by Plywood block 18 mm and Jekir plate 2mm with all necessary works. the price include installing one PVC window (1 mX1m)  with 4mm Mate glass and one PVC door (1*2m) including lock, hinge and handle. the price include also all electrical work such as 63 Amp Circut breaker  and outdoor electrical ligh (#3)  and  indoor electrical light 36 Watt (#3) and two sockets 15 Amp and one socket 32 Amp. the electrical work include connection between Caravans and Electrical source using caple 2* 4 mm size.</t>
  </si>
  <si>
    <t>Coarse aggregate</t>
  </si>
  <si>
    <t>Provide Materials, labor force and compact the coarse aggregate 10 cm thickness under columns foundation.</t>
  </si>
  <si>
    <t>Tie Beam Casting</t>
  </si>
  <si>
    <t>Steel structure imstallation</t>
  </si>
  <si>
    <t>Sandwich Panel covering</t>
  </si>
  <si>
    <t>Provide materials, labor force to cover the Sides and Ceiling of Storage by Sandwich panel thickness 5 cm with density 40 Kg/M3. Fixing should be as per attached drawing and considering the connection positions should be treated by Silicon. The price include fixing by Bolts and rubber nets with all requirements to complete the works.</t>
  </si>
  <si>
    <t>Agriculture Nylon Cover</t>
  </si>
  <si>
    <t>Provide materials and cover two layers of Agriculture Nylon.</t>
  </si>
  <si>
    <t>Slab Concrete Ground floor</t>
  </si>
  <si>
    <t>Door Installation</t>
  </si>
  <si>
    <t>Sub-Distribution board 12 lines</t>
  </si>
  <si>
    <t>Water Resistant type 40 Watt  Includes all necessary  cable 3 x 1,5mm2 or 3 x 2,5mm2 and switch</t>
  </si>
  <si>
    <t>Total Civil Work</t>
  </si>
  <si>
    <t>Electrical Cable 4*10 mm2</t>
  </si>
  <si>
    <t>Provide and connect Caples 4*10 mm2 to connect the Main circuit breaker with main board with sub-distribution board using pure copper. The price include cover cables with P.V.C 2" and excavation and filling works. The routes as per instruction of supervisor engineer</t>
  </si>
  <si>
    <t>Electrical Cable 4*16 mm2</t>
  </si>
  <si>
    <t>Provide and connect Caples 4*16 mm2 to connect the Main circuit breaker with main board Weighbridge-truck  and  prefabricated Caravan using pure copper. The price include cover cables with P.V.C 2" and excavation and filling works. The routes as per instruction of supervisor engineer</t>
  </si>
  <si>
    <t>Compaction works - Sub Base Type (B)</t>
  </si>
  <si>
    <t xml:space="preserve">Provide all materials and cast reinforced concrete with mixture (1:2:4) and two layers of BRC for Reinforcement dia. 6 @15 mm C/C with thickness 20 cm . the price including Joints works each 4X4 M using Mastic or Styero bor with ensuring the smooth casting horizantally and vertically following the instructions of site engineer.  </t>
  </si>
  <si>
    <t>Supply and provide material to install Sub-Distribution board 6 lines. The board should include circut breakers and three phase change over with capacity 60 amp  Schneider or equivelent using cable 100 M.L  2*10 mm2 for connections, insulators, switches and etc., all items should be arranged properly, affords a high degree of safety operation.</t>
  </si>
  <si>
    <t>Electrical Wire</t>
  </si>
  <si>
    <t>Supply and lining electrical wire 1*95 mm2 for connection between power grid with transformer.</t>
  </si>
  <si>
    <t>Supplying materials and filling with sub-base materials (type B)  with compaction (according to the specification) not less than 95% in layer 30 cm thickness according to the instructions of the manufacturer and site engineer with all necessary works.</t>
  </si>
  <si>
    <t>Compaction works - Sub Base Type B</t>
  </si>
  <si>
    <t>Supply and provide material to install Sub-Distribution board 12 lines. The board should include main circut breakers and three phase change over with capacity 100 amp  Schneider or equivelent using cable 4*25 mm2 with lenght 150 M for connections, insulators, switches and etc., all items should be arranged properly, affords a high degree of safety operation.</t>
  </si>
  <si>
    <t>incl. central sheet and cover-frame, execution programme according to single description, protective degree IP 2 X, appliance-unit fixing with screws with flush mounted box, includes all necessary,  cable 2,5 mm2 and connections to final distribution line board (Schneider or equivalent) fit for purpose.</t>
  </si>
  <si>
    <t>incl. central sheet and cover-frame, execution programme according to single description, protective degree IP 2 X, appliance-unit fixing with screws with flush mounted box, includes all necessary,  cable 4 mm2 and connections to final distribution line board (Schneider or equivalent) fit for purpose.</t>
  </si>
  <si>
    <t xml:space="preserve"> Blajctor light</t>
  </si>
  <si>
    <t>Provide and install enxternal wall lights 250 watt Saudi-made ( name Al-Raed ) or equivelent halogen lamp or LED. The price include the wire connections 4*2 mm and required cables. The route should be as per instruction of supervisor engnieer.</t>
  </si>
  <si>
    <t xml:space="preserve">Provide all materials and cast reinforced concrete with mixture (1:2:4) with slab thickness 0.15 m and two layers of BRC for Reinforcement dia. 6 @15 mm C/C  for the ground floor "under the tiles", the price including gravel under the slab and DPC, follow instructions of site engineer.  </t>
  </si>
  <si>
    <t>Filling works- Clear River sand</t>
  </si>
  <si>
    <t>Supplying materials and filling a layer with sub-base materials (typer B) where required within the area such as walkways, garden, etc… with compaction (according to the specification) not less than 95% in layers 20 cm thickness as per instruction of Supervisor Engineer</t>
  </si>
  <si>
    <t xml:space="preserve">Blinding Concrete </t>
  </si>
  <si>
    <t>Supply materials to fill Clean soil with a layer of 20 Cm with minmum compaction rate 90%. The route and methodology as per drawings and instruction of Supervisor Engineer.</t>
  </si>
  <si>
    <t>Provide all materials and cast 10 cm of Blinding concrete C15 above the compacted foundation. the price include using cover is 7.5 Cm from each side and laying two layers of thick nylon. (The nylon should also cover the sides of excavation walls and extend on land for 50 cm to both sides of excavation)</t>
  </si>
  <si>
    <t>supply materials and cast concrete slab 20 cm thickness with mixture 1:2:4 reinforced with steel bars 12mm two layers (10 cm c/c) over a layer of sub-base 30 cm. expansion joints should be considered each 4 m
The price includes cement plastering for the walls (inside and outside). layers leveling should be according to the drawings and instructions of the site engineer.</t>
  </si>
  <si>
    <t>1.1 M to be added from each side</t>
  </si>
  <si>
    <t xml:space="preserve">Provide all materials and cast reinforced concrete 20 Cm with mixture (1:2:4) and two layers of BRC for Reinforcement dia. 6 mm @15 cm C/C  for the ground floor. Fair face should be ensured following the instructions of supervisor engineer. </t>
  </si>
  <si>
    <r>
      <t xml:space="preserve">Supply and install </t>
    </r>
    <r>
      <rPr>
        <sz val="11"/>
        <color rgb="FFFF0000"/>
        <rFont val="Calibri"/>
        <family val="2"/>
        <scheme val="minor"/>
      </rPr>
      <t>3" PVC</t>
    </r>
    <r>
      <rPr>
        <sz val="11"/>
        <rFont val="Calibri"/>
        <family val="2"/>
        <scheme val="minor"/>
      </rPr>
      <t xml:space="preserve"> rain water drain pipe in lengths of 5 m with Iron holder each 1 m for roof including painting and all fitting that is required to make the job complete, noticng that the pipe fixing must be done after finishing plastering the exterior faces of walls</t>
    </r>
  </si>
  <si>
    <t>Supply materials and machinery for soil Skimming 10 cm and move all the wreckage materials for Strategic compound for area 4,750 M2 out to the area approved by  the municipality  and make the site clean and level according to the specifications attached and instructions of the site engineer.</t>
  </si>
  <si>
    <t>High pressure Poles</t>
  </si>
  <si>
    <t>Supply and install high pressure circular poles for cables electricity connections between power grid and transformer. The price include the excavation works and foundation concrete base as per instruction of Directorate of Electricity. The price include also the iron channels with isulations and cages</t>
  </si>
  <si>
    <t>P.Cs</t>
  </si>
  <si>
    <t>Electrical main board</t>
  </si>
  <si>
    <t>Electrical Cable 4*95  mm2</t>
  </si>
  <si>
    <t>Supply and provide material to install main board inside box (IP 54) with a 1*1 M dimensions. the main board should include 1- three phase change over with capacity 250 amp Schneider or equivelent 
2- two secondary change overs with Capacity 150 Amp.
3-two secondary change overs with Capacity 100 Amp.
4- suitable Bus bars, insulators,  and etc., all items should be arranged properly, affords a high degree of safety operation.</t>
  </si>
  <si>
    <t>Provide and connect Caples 4*50 mm2 to connect the Transformer with main board  using pure copper. The price include cover cables with P.V.C 3" and excavation and filling works. The routes as per instruction of supervisor engineer</t>
  </si>
  <si>
    <t>Manual Change over</t>
  </si>
  <si>
    <t>Supply and install manual change over 250 Amp Euorpian origin or equivielent.</t>
  </si>
  <si>
    <t>Emergency doors</t>
  </si>
  <si>
    <t>Providing and installing outside steel door, gage 18 (compressed both sides) using 1.25 mm thickness plate, the work price includes painting the door with antirust paint, Latch, Hinge, Lock, Handle and all accessories of work needed. According to  drawing and instruction of the supervised engineer.</t>
  </si>
  <si>
    <t>for 30 columns</t>
  </si>
  <si>
    <t xml:space="preserve"> Provide all materials and cast reinforced concrete for columns foundations with size (1.25*1.25 M)and thickness 35 cm for 30 columns, using class C25 concrete with Mixture ratio (1:2:4) using Cement resistanc and reinforcement bars dia. 16 mm @15 cm C/C and stirrups dia.10 mm @25 cm as per drawings. cover is 7.5 Cm from each side. Price include laying two layers of thick nylon. (The nylon should also cover the sides of excavation walls and extend on land for 50 cm to both sides of excavation)</t>
  </si>
  <si>
    <t>preperation material, labor force and machinery to excavate exist ground "Guards building" lenght and width 10*6 m and depth 30 cm. the price includes compaction of the base of excavation using Vibrater following the drawings and instruction of supervsior engineer</t>
  </si>
  <si>
    <t xml:space="preserve"> Provide all materials and cast reinforced concrete for foundations with size (40*60 CM), using class C25 concrete with Mixture ratio (1:2:4) using Cement resistanc and reinforcement 8 bars dia. 12 mm and stirrups dia.10 mm @25 cm as per drawings.the price include using cover 7.5 Cm from each side. </t>
  </si>
  <si>
    <t>Generator 13 KVA</t>
  </si>
  <si>
    <t>supplying fuel metal tank, capacity 1000 liter of 4 supports, guage 16 with fuel filter and volume meter.
The price includes connection between tanks and Generator with all fitting required as per instruction of supervisor engineer</t>
  </si>
  <si>
    <t xml:space="preserve"> provide material and install a generator house 4*3 m and height 2.5 m (for the generator and the fuel tank) made of steel frame:
1- (Columns 3 inch with height 2.5 m and basess size 40*40 cm) thickness 6 mm and fixing by bolt in concrete
2-beams rectangular section size 2*4 inch
3- roof covered by galvanized iron sheets thickness 0.7 mm with fixing by bolts and specific nets
4- Walls cover BRC 5x5cm, 5mm for the sides. the price includes installing a door (2x1 m) and a galvanized steel plate exhaust to be connected to the exhaust of the generator and painting of the frame with 2 layers of anti-rust paint and 1 layer of colored paint.
According to the drawings and instructions of the site engineer.</t>
  </si>
  <si>
    <t>DIESEL Generator House</t>
  </si>
  <si>
    <t>Columns Concrete Foundation</t>
  </si>
  <si>
    <t xml:space="preserve"> Provide all materials and cast reinforced concrete for Tie beams  with size 50 cm width and 40 cm height using reinforced concrere class C25 by using 6Ø16 and two layers of stirups Ø10 @25 cm  and Ø10 @15 cm at the area of connection between the tie beam and columns concrete foundation. the price include laying subase layer 10 cm thickness with compaction as per instruction of supervisor engineer.</t>
  </si>
  <si>
    <t>Part 1)  Civil works</t>
  </si>
  <si>
    <t>Part 2) Electrical Works</t>
  </si>
  <si>
    <t>For conducting concealed, in the walls, or false ceiling. Insulated in 5mm thick foam rubber hoses. Bursts of insulation must be sealed with adhesive tape. Supply and install 1/2" dia. PPR pipes with all necessary materials, fittings and attachments.
Pipe clamps with hanger bolts in sturdy galvanized fabrication, with rubber insert, at a distance of 1.5m.
 sampling required!</t>
  </si>
  <si>
    <t>he work include install Split 2 tons units 24,000 BTU Single phase of heating and cooling invertor R410  Economic and environmental (TOSOT or equivelent) with electrical protection device and with Circuit 30 amp MCB installed as per instruction of supervising Engineer. the price include wire connections using 3*4 mm2 and AC condensate dewatering: PVC or PPR pipes, DN 32.</t>
  </si>
  <si>
    <t xml:space="preserve">Preparation, materials supply work execution to replace standards internal PVC Turkish Made or equivelant.  work including fix the door frame on the wall and all door acessiories  such as handle,lock and hinges
doors dimension0.8× 2.1  meter or less  PVC type. Locations as per supervising Engineer </t>
  </si>
  <si>
    <t>Preparation, materials supply work execution to replace standards internal PVC .Turkish Made or equivelant,  work including fix the door frame on the wall and all door acessiories  such as handle,lock and hinges
doors dimension 1.0× 2.1  meter or less  PVC type. Door design should be half-glazed using glass size 4 mm and plastic mesh</t>
  </si>
  <si>
    <t>Providing and installation of power generator of capacity 13 KVA using perkins engine or equivelant and electrical generation head Italy Mikata or equivelant. The Generator should come up with supersilent attachment which should be locally manufatucred and Tropical type radiator with Mechanical fan.fully welded steel baseframe Linear vibration isolators beween base and engine generator. hour Rate 2 Liter per hour. the price include the starter batteries, connection cables, a warranty of year or thousand hour run and proper electrical connection with Main board and pipes connection with fuel tank.</t>
  </si>
  <si>
    <t>preperation material and labor force to supply and install Caravan (6 *4 m) and (2.8) H and project introduction sign board. The bottom part of caravan consist of iron structure frame from C-Chanel size (6"X2"X6mm) with two cross in the middle and rectangular iron pipe size (4*8) cm, 1.8 mm thickness @35 cm c/c in both directions. the slab made by rectangular iron pipe size (4X8) Cm and 1.8 mm Thickness @80 Cm.  Columns dimension (4"X4"X4mm) rectangular shape hollow steel pipe.
sandwich panel 5 cm for wall and 7 cm for the roof. Caravan floor should be covered by Plywood block 18 mm and Jekir plate 2mm with all necessary works. the price include add 14 M2 PVC partion for store seperation inside the caravan and WC unit including western toilet, Pidet and handwash basin with mixer .  also Price includes installing two PVC window (1.2 mX1.2m)  with 4mm Mate glass and two PVC door (1*1.8m) including lock, hinge and handle. the price include also all electrical work such as 63 Amp Circut breaker  and outdoor electrical light(#4)  and  indoor electrical light 36 Watt (#6) and two sockets 15 Amp and one socket 32 Amp. the electrical work include connection between Caravans and Electrical source using caple 2* 4 mm size. Price include provision and installation of Wooden Desk with 3 drawers lockable size(120*65 *75)cm, MDF with steel frame and rotation chair
Note: This Caravan to be removed after Project Handover.
Note 2: the provided Caravan might be acceptable if used already before and with less specifications in case can be operated temporarly properly</t>
  </si>
  <si>
    <t xml:space="preserve"> Provide all materials to install the steel structure for storage as below:
1-  Columns using I-Section size 12 Inch should be fixed on Columns from the bottom on a Plate (50*50 cm) with Thickness 20 mm by Welding. The price include Foundation connection with Columnns using Bolts dia. 25 mm as per drawing attached and as per instruction of supervisor engineer.
2- Beams using I-Section size 10 Inch and the connection should be by Bolt dia. 20 mm. 
3- Secondary beams  from Iron channel 4 inch with thickness 3 mm and angle 3 inch with a distance 1.5 M as per drawings and instruction of supervisor engineer.
4- Drinage Iron pipes from iron channel 4 inch with thickness 3mm should be fixed by steel angle 3 inch on the side of the columns from outside with a height 1.5 M as per drawings and instruction of supervisor engineer.
5- Wind cross implementation on the ceiling and walls and as per instruction of supervisor engineer.
6-Drinage channel connection using galvanized iron with thichness 0.7mm at the end of cieling to collect rainwater as per attached drawings.</t>
  </si>
  <si>
    <t>Supply materials and install Couble doors with Size (4*4 M) . Size for each door (2*4  M). The price include installtion of service door size (2.1*1 M). The frame should be iron 2 inch filled inside by sandwich pannel thichness 5 cm with density 40 Kg/M3 with fixing from the top by irpn railway and from the bottom railway angle iron 3 inch with fixing by rubber sheet from the sides to ensure the stability. the pice include fixing the cover of plates above the door and painting with anti-rust painting three layers as per drawings.</t>
  </si>
  <si>
    <t>supply materials &amp; construction of walls with Red Brick 24x12x7.5 cm  type A and cement mortar (1:3) under DPC of the building with three thickness gradient 48, 36 and 24 cm and total height 54 cm for the walls under DPC, the price includes plastering the apparent parts and painting with three layers of plastic paint (flincaot) and all works necessary according to the elevations and dimensions cleared in the drawings and the instruction of site engineer.</t>
  </si>
  <si>
    <t>Supply works and Labor force to fill and compact clear river sand the foundation and gradients with 0.94 m.</t>
  </si>
  <si>
    <t xml:space="preserve">Supply materials and paving  Porcelin tiles (60*60 cm)Spanish origin or equivelent (approved sample) with all necessary works on a layer of cement sand mortar 1:3 or (Besis) according to instructions of site engineer. </t>
  </si>
  <si>
    <t>Supply materials and skirting using ceramic tiles spanish or equivelent(10) cm height and cement mortar 1:3, in rooms corridors and main hall entrance according to the  instructions of site engineer. The price includes using cement splatter dash with SBR at rate of 30 Gr.\1 m.l.</t>
  </si>
  <si>
    <t>Clad the toilets floor with ceramic tiles (30*30) cm spanish type or equivelent (approved sample) and rough surface with all necessary works on a layer of cement sand mortar 1:3  for the bathrooms according to instructions of site engineer.Price include fill the joints with white Cement and ensure curing for all the applied Ceramics</t>
  </si>
  <si>
    <t xml:space="preserve">Clad the toilets and Kitchen Walls with ceramic tiles (30*30) cm spanish type or equivelent (approved sample) with all necessary works on a layer of cement sand mortar 1:3  for the bathrooms according to  instructions of site engineer.Price include fill the joints with white Cement and ensure curing for all the applied Ceramics. Works of Cermaics should be leveled Horizantally and Vertically </t>
  </si>
  <si>
    <t xml:space="preserve">Supply material and install PVC windows for the indicated places in the drawings, using wide section turkish or equivelent.
The price includes Fixing Steel Rectangular Pipe Shqata, glass pan 4 mm (double glass), ordinary or (mushajar4 mm for the WCs), rubber, handle.
The price includes a steel frame inside the walls whch the windows will be fixed on the frame and must be painted by antirust paint.
All other required works according to drawings and instructions of site engineer.
Windows sizes as below:
(1.5*1.5) *2 m
(1*1) m
(0.5*0.5) * 2m
</t>
  </si>
  <si>
    <t>Preparation, materials supply and works to install PVC windows (0.8* 1.5 M). The price include the installation of Double glass 6 mm isulated by air gap and steel protection from outside with all works requirements as per instruction of Supervisor engineer</t>
  </si>
  <si>
    <t>preperation material, labor force and machinery to excavate Columns foundation for  "Strategic Storage" width 1.25*1.25 M and depth 45 cm for 30 columns. the price includes compaction of the base of excavation using Vibrater following the drawings and instruction of supervsior engineer</t>
  </si>
  <si>
    <t>preperation material, labor force and machinery to excavate exist ground width 50 cm and depth 40 cm. the price includes compaction of the base of excavation using Vibrater following the drawings and instruction of supervsior engineer</t>
  </si>
  <si>
    <t xml:space="preserve"> Provide all materials and cast reinforced concrete for foundations with size (50*30 CM), using class C25 concrete with Mixture ratio (1:2:4) using sulphate resisting cement and reinforcement 4 bars dia. 12 mm and stirrups dia.10 mm @25 cm as per drawings.the price includes laying a layer of compacted boulders of depth 10 cm. cover is 7.5 Cm from each side. Price include laying two layers of thick nylon. (The nylon should also cover the sides of excavation walls and extend on land for 50 cm to both sides of excavation)</t>
  </si>
  <si>
    <t>supply materials &amp; construction of walls with solid Natural stone and sulphate resisting cement mortar (1:3) under DPC of the building with three thickness gradient 48, 36 and 24 cm and total height 54 cm for the walls under DPC, the price includes plastering the apparent parts and painting with three layers of plastic paint (flincaot) and all works necessary according to the elevations and dimensions cleared in the drawings and the instruction of site engineer.</t>
  </si>
  <si>
    <t>Provide all materials and labor force to cast the DPC with Size (10 Cm thickness and 20 Cm Wide) usinjg fair faced wood for all sides, sulphate resisting Cement and Sika with Mixture as per drawings and instructions of supervisor engineer</t>
  </si>
  <si>
    <t>20*50 M Strategic Storage in Al-Khaldyia/ Anbar</t>
  </si>
  <si>
    <t>Guard Building for Strategic Storage in Al-Khaldyia / Anbar</t>
  </si>
  <si>
    <t>Strategic Storage Fence (95*50) in Al-Khaldyia/ Anbar</t>
  </si>
  <si>
    <t>Generator/Transformer for Strategic Storage in Al-Khaldyia/ Anbar</t>
  </si>
  <si>
    <t>Gardens Area &amp; Concrete Spaces for Strategic Storage in Al-Khaldyia / Anbar</t>
  </si>
  <si>
    <t>Weighbridge for Strategic Storage in Al-Khaldyia/ Anbar</t>
  </si>
  <si>
    <t>Exterior Transformer 100 KVA (11/0.4)KV</t>
  </si>
  <si>
    <t>Supply and provide materials to install Eterior transformer standard IEC 60076/CE (Turkish made Transformer) retted Voltage(11/0.4)KV/ 3PH/ 50 HZ/ DYN11 tap changer 5 stange and Onan cooling system with Cooper coil according to implementation of Directorate of Electricity as per there standards and specifications. The Price includes 1*(250 Amp C.B) with two poles (High pressure 9 M height) and work needed for foundation casting.
Schneider or ABB or Siemens or GE type
or equivalent
Sampling required including all boards and all accessories.
the price include overall connection from the Public grid to the transformer using armored high voltage  with 1*95 cable for internal connection and terminals, attachments, Channels, Link fuse, trunks, conduits and all sectorises needed and galvanized poles required.</t>
  </si>
  <si>
    <t>Temporary Caravan Provision and installation (6*4)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</si>
</sst>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scheme val="minor"/>
    </font>
    <font>
      <b/>
      <sz val="9"/>
      <color theme="0"/>
      <name val="Calibri"/>
      <family val="2"/>
      <scheme val="minor"/>
    </font>
    <font>
      <sz val="8"/>
      <name val="Calibri"/>
      <family val="2"/>
      <scheme val="minor"/>
    </font>
    <font>
      <b/>
      <sz val="14"/>
      <color theme="0"/>
      <name val="Calibri"/>
      <family val="2"/>
      <scheme val="minor"/>
    </font>
    <font>
      <sz val="11"/>
      <name val="Calibri"/>
      <family val="2"/>
      <scheme val="minor"/>
    </font>
    <font>
      <sz val="11"/>
      <name val="Arial"/>
      <family val="2"/>
    </font>
    <font>
      <b/>
      <sz val="11"/>
      <name val="Calibri"/>
      <family val="2"/>
      <scheme val="minor"/>
    </font>
    <font>
      <b/>
      <sz val="16"/>
      <color theme="1"/>
      <name val="Calibri"/>
      <family val="2"/>
      <scheme val="minor"/>
    </font>
    <font>
      <b/>
      <sz val="14"/>
      <name val="Calibri"/>
      <family val="2"/>
      <scheme val="minor"/>
    </font>
    <font>
      <b/>
      <u/>
      <sz val="14"/>
      <name val="Calibri"/>
      <family val="2"/>
      <scheme val="minor"/>
    </font>
    <font>
      <sz val="11"/>
      <color rgb="FFFF0000"/>
      <name val="Calibri"/>
      <family val="2"/>
      <scheme val="minor"/>
    </font>
    <font>
      <sz val="11"/>
      <name val="Calibri"/>
      <family val="2"/>
    </font>
    <font>
      <b/>
      <sz val="11"/>
      <color theme="1"/>
      <name val="Calibri"/>
      <family val="2"/>
      <scheme val="minor"/>
    </font>
    <font>
      <b/>
      <sz val="12"/>
      <color theme="1"/>
      <name val="Calibri"/>
      <family val="2"/>
      <scheme val="minor"/>
    </font>
    <font>
      <b/>
      <sz val="12"/>
      <name val="Calibri"/>
      <family val="2"/>
      <scheme val="minor"/>
    </font>
    <font>
      <b/>
      <sz val="12"/>
      <name val="Arial"/>
      <family val="2"/>
    </font>
  </fonts>
  <fills count="4">
    <fill>
      <patternFill patternType="none"/>
    </fill>
    <fill>
      <patternFill patternType="gray125"/>
    </fill>
    <fill>
      <patternFill patternType="solid">
        <fgColor theme="3"/>
        <bgColor indexed="64"/>
      </patternFill>
    </fill>
    <fill>
      <patternFill patternType="solid">
        <fgColor theme="0"/>
        <bgColor indexed="64"/>
      </patternFill>
    </fill>
  </fills>
  <borders count="20">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s>
  <cellStyleXfs count="1">
    <xf numFmtId="0" fontId="0" fillId="0" borderId="0"/>
  </cellStyleXfs>
  <cellXfs count="67">
    <xf numFmtId="0" fontId="0" fillId="0" borderId="0" xfId="0"/>
    <xf numFmtId="0" fontId="0" fillId="0" borderId="0" xfId="0" applyAlignment="1">
      <alignment horizontal="center" vertical="center"/>
    </xf>
    <xf numFmtId="0" fontId="4" fillId="0" borderId="2" xfId="0" applyFont="1" applyFill="1" applyBorder="1" applyAlignment="1" applyProtection="1">
      <alignment horizontal="center" vertical="center" wrapText="1"/>
      <protection locked="0"/>
    </xf>
    <xf numFmtId="0" fontId="5" fillId="0" borderId="2" xfId="0" applyFont="1" applyFill="1" applyBorder="1" applyAlignment="1" applyProtection="1">
      <alignment horizontal="center" vertical="center" wrapText="1"/>
      <protection locked="0"/>
    </xf>
    <xf numFmtId="0" fontId="1" fillId="2" borderId="4" xfId="0" applyFont="1" applyFill="1" applyBorder="1" applyAlignment="1" applyProtection="1">
      <alignment horizontal="center" vertical="center" wrapText="1"/>
    </xf>
    <xf numFmtId="0" fontId="1" fillId="2" borderId="5" xfId="0" applyFont="1" applyFill="1" applyBorder="1" applyAlignment="1" applyProtection="1">
      <alignment horizontal="center" vertical="center" wrapText="1"/>
    </xf>
    <xf numFmtId="0" fontId="1" fillId="2" borderId="6" xfId="0" applyFont="1" applyFill="1" applyBorder="1" applyAlignment="1" applyProtection="1">
      <alignment horizontal="center" vertical="center" wrapText="1"/>
    </xf>
    <xf numFmtId="164" fontId="4" fillId="0" borderId="1" xfId="0" applyNumberFormat="1" applyFont="1" applyFill="1" applyBorder="1" applyAlignment="1" applyProtection="1">
      <alignment horizontal="center" vertical="center" wrapText="1"/>
    </xf>
    <xf numFmtId="0" fontId="6" fillId="0" borderId="2" xfId="0" applyFont="1" applyFill="1" applyBorder="1" applyAlignment="1" applyProtection="1">
      <alignment horizontal="center" vertical="center" wrapText="1"/>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2" fontId="4"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6" fillId="0" borderId="2"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5" fillId="0" borderId="2" xfId="0" applyFont="1" applyBorder="1" applyAlignment="1" applyProtection="1">
      <alignment horizontal="center" vertical="center" wrapText="1"/>
      <protection locked="0"/>
    </xf>
    <xf numFmtId="0" fontId="12"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6"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15" fillId="0" borderId="13" xfId="0" applyFont="1" applyFill="1" applyBorder="1" applyAlignment="1" applyProtection="1">
      <alignment horizontal="center" vertical="center" wrapText="1"/>
      <protection locked="0"/>
    </xf>
    <xf numFmtId="0" fontId="14" fillId="0" borderId="13" xfId="0" applyFont="1" applyFill="1" applyBorder="1" applyAlignment="1" applyProtection="1">
      <alignment horizontal="center" vertical="center" wrapText="1"/>
    </xf>
    <xf numFmtId="0" fontId="0" fillId="0" borderId="0" xfId="0" applyAlignment="1">
      <alignment horizontal="center" vertical="center" wrapText="1"/>
    </xf>
    <xf numFmtId="164" fontId="6" fillId="0" borderId="1" xfId="0" applyNumberFormat="1" applyFont="1" applyFill="1" applyBorder="1" applyAlignment="1" applyProtection="1">
      <alignment horizontal="center" vertical="center" wrapText="1"/>
    </xf>
    <xf numFmtId="0" fontId="6" fillId="0" borderId="3" xfId="0" applyFont="1" applyFill="1" applyBorder="1" applyAlignment="1" applyProtection="1">
      <alignment horizontal="center" vertical="center" wrapText="1"/>
    </xf>
    <xf numFmtId="0" fontId="4" fillId="3" borderId="2" xfId="0" applyFont="1" applyFill="1" applyBorder="1" applyAlignment="1" applyProtection="1">
      <alignment horizontal="center" vertical="center" wrapText="1"/>
    </xf>
    <xf numFmtId="0" fontId="6" fillId="3" borderId="2" xfId="0" applyFont="1" applyFill="1" applyBorder="1" applyAlignment="1" applyProtection="1">
      <alignment horizontal="center" vertical="center" wrapText="1"/>
    </xf>
    <xf numFmtId="0" fontId="8" fillId="0" borderId="2" xfId="0" applyFont="1" applyFill="1" applyBorder="1" applyAlignment="1" applyProtection="1">
      <alignment horizontal="center" vertical="center" wrapText="1"/>
    </xf>
    <xf numFmtId="0" fontId="13" fillId="0" borderId="2" xfId="0" applyFont="1" applyBorder="1" applyAlignment="1">
      <alignment horizontal="center" vertical="center"/>
    </xf>
    <xf numFmtId="0" fontId="7" fillId="0" borderId="9" xfId="0" applyFont="1" applyBorder="1" applyAlignment="1" applyProtection="1">
      <alignment horizontal="center" vertical="center"/>
    </xf>
    <xf numFmtId="0" fontId="7" fillId="0" borderId="10" xfId="0" applyFont="1" applyBorder="1" applyAlignment="1" applyProtection="1">
      <alignment horizontal="center" vertical="center"/>
    </xf>
    <xf numFmtId="0" fontId="7" fillId="0" borderId="11" xfId="0" applyFont="1" applyBorder="1" applyAlignment="1" applyProtection="1">
      <alignment horizontal="center" vertical="center"/>
    </xf>
    <xf numFmtId="0" fontId="3" fillId="2" borderId="12" xfId="0" applyFont="1" applyFill="1" applyBorder="1" applyAlignment="1" applyProtection="1">
      <alignment horizontal="center" vertical="center" wrapText="1"/>
    </xf>
    <xf numFmtId="0" fontId="3" fillId="2" borderId="13" xfId="0" applyFont="1" applyFill="1" applyBorder="1" applyAlignment="1" applyProtection="1">
      <alignment horizontal="center" vertical="center" wrapText="1"/>
    </xf>
    <xf numFmtId="2" fontId="14" fillId="0" borderId="12" xfId="0" applyNumberFormat="1" applyFont="1" applyFill="1" applyBorder="1" applyAlignment="1" applyProtection="1">
      <alignment horizontal="center" vertical="center" wrapText="1"/>
    </xf>
    <xf numFmtId="2" fontId="14" fillId="0" borderId="13" xfId="0" applyNumberFormat="1" applyFont="1" applyFill="1" applyBorder="1" applyAlignment="1" applyProtection="1">
      <alignment horizontal="center" vertical="center" wrapText="1"/>
    </xf>
    <xf numFmtId="0" fontId="3" fillId="2" borderId="12" xfId="0" applyFont="1" applyFill="1" applyBorder="1" applyAlignment="1" applyProtection="1">
      <alignment horizontal="center" vertical="center"/>
    </xf>
    <xf numFmtId="0" fontId="3" fillId="2" borderId="13" xfId="0" applyFont="1" applyFill="1" applyBorder="1" applyAlignment="1" applyProtection="1">
      <alignment horizontal="center" vertical="center"/>
    </xf>
    <xf numFmtId="0" fontId="8" fillId="0" borderId="12" xfId="0" applyFont="1" applyFill="1" applyBorder="1" applyAlignment="1" applyProtection="1">
      <alignment horizontal="center" vertical="center" wrapText="1"/>
    </xf>
    <xf numFmtId="0" fontId="8" fillId="0" borderId="13" xfId="0" applyFont="1" applyFill="1" applyBorder="1" applyAlignment="1" applyProtection="1">
      <alignment horizontal="center" vertical="center" wrapText="1"/>
    </xf>
    <xf numFmtId="0" fontId="8" fillId="0" borderId="7" xfId="0" applyFont="1" applyFill="1" applyBorder="1" applyAlignment="1" applyProtection="1">
      <alignment horizontal="center" vertical="center" wrapText="1"/>
    </xf>
    <xf numFmtId="0" fontId="6" fillId="0" borderId="14" xfId="0" applyFont="1" applyFill="1" applyBorder="1" applyAlignment="1" applyProtection="1">
      <alignment horizontal="center" vertical="center" wrapText="1"/>
    </xf>
    <xf numFmtId="0" fontId="6" fillId="0" borderId="13" xfId="0" applyFont="1" applyFill="1" applyBorder="1" applyAlignment="1" applyProtection="1">
      <alignment horizontal="center" vertical="center" wrapText="1"/>
    </xf>
    <xf numFmtId="0" fontId="6" fillId="0" borderId="15" xfId="0" applyFont="1" applyFill="1" applyBorder="1" applyAlignment="1" applyProtection="1">
      <alignment horizontal="center" vertical="center" wrapText="1"/>
    </xf>
    <xf numFmtId="1" fontId="8" fillId="0" borderId="12" xfId="0" applyNumberFormat="1" applyFont="1" applyFill="1" applyBorder="1" applyAlignment="1" applyProtection="1">
      <alignment horizontal="center" vertical="center" wrapText="1"/>
    </xf>
    <xf numFmtId="1" fontId="8" fillId="0" borderId="13" xfId="0" applyNumberFormat="1" applyFont="1" applyFill="1" applyBorder="1" applyAlignment="1" applyProtection="1">
      <alignment horizontal="center" vertical="center" wrapText="1"/>
    </xf>
    <xf numFmtId="1" fontId="8" fillId="0" borderId="7" xfId="0" applyNumberFormat="1" applyFont="1" applyFill="1" applyBorder="1" applyAlignment="1" applyProtection="1">
      <alignment horizontal="center" vertical="center" wrapText="1"/>
    </xf>
    <xf numFmtId="0" fontId="8" fillId="0" borderId="14" xfId="0" applyFont="1" applyFill="1" applyBorder="1" applyAlignment="1" applyProtection="1">
      <alignment horizontal="center" vertical="center" wrapText="1"/>
    </xf>
    <xf numFmtId="0" fontId="8" fillId="0" borderId="15" xfId="0" applyFont="1" applyFill="1" applyBorder="1" applyAlignment="1" applyProtection="1">
      <alignment horizontal="center" vertical="center" wrapText="1"/>
    </xf>
    <xf numFmtId="2" fontId="8" fillId="0" borderId="12" xfId="0" applyNumberFormat="1" applyFont="1" applyFill="1" applyBorder="1" applyAlignment="1" applyProtection="1">
      <alignment horizontal="center" vertical="center" wrapText="1"/>
    </xf>
    <xf numFmtId="2" fontId="8" fillId="0" borderId="13" xfId="0" applyNumberFormat="1" applyFont="1" applyFill="1" applyBorder="1" applyAlignment="1" applyProtection="1">
      <alignment horizontal="center" vertical="center" wrapText="1"/>
    </xf>
    <xf numFmtId="2" fontId="8" fillId="0" borderId="7" xfId="0" applyNumberFormat="1" applyFont="1" applyFill="1" applyBorder="1" applyAlignment="1" applyProtection="1">
      <alignment horizontal="center" vertical="center" wrapText="1"/>
    </xf>
    <xf numFmtId="0" fontId="8" fillId="2" borderId="13" xfId="0" applyFont="1" applyFill="1" applyBorder="1" applyAlignment="1" applyProtection="1">
      <alignment horizontal="center" vertical="center" wrapText="1"/>
    </xf>
    <xf numFmtId="0" fontId="3" fillId="2" borderId="15" xfId="0" applyFont="1" applyFill="1" applyBorder="1" applyAlignment="1" applyProtection="1">
      <alignment horizontal="center" vertical="center" wrapText="1"/>
    </xf>
    <xf numFmtId="2" fontId="8" fillId="0" borderId="16" xfId="0" applyNumberFormat="1" applyFont="1" applyFill="1" applyBorder="1" applyAlignment="1" applyProtection="1">
      <alignment horizontal="center" vertical="center" wrapText="1"/>
    </xf>
    <xf numFmtId="2" fontId="8" fillId="0" borderId="17" xfId="0" applyNumberFormat="1" applyFont="1" applyFill="1" applyBorder="1" applyAlignment="1" applyProtection="1">
      <alignment horizontal="center" vertical="center" wrapText="1"/>
    </xf>
    <xf numFmtId="2" fontId="8" fillId="0" borderId="8" xfId="0" applyNumberFormat="1" applyFont="1" applyFill="1" applyBorder="1" applyAlignment="1" applyProtection="1">
      <alignment horizontal="center" vertical="center" wrapText="1"/>
    </xf>
    <xf numFmtId="0" fontId="8" fillId="0" borderId="18" xfId="0" applyFont="1" applyFill="1" applyBorder="1" applyAlignment="1" applyProtection="1">
      <alignment horizontal="center" vertical="center" wrapText="1"/>
    </xf>
    <xf numFmtId="0" fontId="8" fillId="0" borderId="17" xfId="0" applyFont="1" applyFill="1" applyBorder="1" applyAlignment="1" applyProtection="1">
      <alignment horizontal="center" vertical="center" wrapText="1"/>
    </xf>
    <xf numFmtId="0" fontId="8" fillId="0" borderId="19" xfId="0" applyFont="1" applyFill="1" applyBorder="1" applyAlignment="1" applyProtection="1">
      <alignment horizontal="center" vertical="center" wrapText="1"/>
    </xf>
    <xf numFmtId="0" fontId="8" fillId="0" borderId="16" xfId="0" applyFont="1" applyBorder="1" applyAlignment="1">
      <alignment horizontal="center" vertical="center"/>
    </xf>
    <xf numFmtId="0" fontId="8" fillId="0" borderId="17" xfId="0" applyFont="1" applyBorder="1" applyAlignment="1">
      <alignment horizontal="center" vertical="center"/>
    </xf>
    <xf numFmtId="0" fontId="8" fillId="0" borderId="8" xfId="0" applyFont="1" applyBorder="1" applyAlignment="1">
      <alignment horizontal="center" vertical="center"/>
    </xf>
    <xf numFmtId="0" fontId="9" fillId="0" borderId="18" xfId="0" applyFont="1" applyBorder="1" applyAlignment="1">
      <alignment horizontal="center" vertical="center"/>
    </xf>
    <xf numFmtId="0" fontId="9" fillId="0" borderId="17" xfId="0" applyFont="1" applyBorder="1" applyAlignment="1">
      <alignment horizontal="center" vertical="center"/>
    </xf>
    <xf numFmtId="0" fontId="9" fillId="0" borderId="19" xfId="0" applyFont="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2" name="Picture 1">
          <a:extLst>
            <a:ext uri="{FF2B5EF4-FFF2-40B4-BE49-F238E27FC236}">
              <a16:creationId xmlns:a16="http://schemas.microsoft.com/office/drawing/2014/main" id="{ADE8831B-757F-4201-BCE2-9B5CB89DF579}"/>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1171762</xdr:colOff>
      <xdr:row>0</xdr:row>
      <xdr:rowOff>742389</xdr:rowOff>
    </xdr:to>
    <xdr:pic>
      <xdr:nvPicPr>
        <xdr:cNvPr id="2" name="Picture 1">
          <a:extLst>
            <a:ext uri="{FF2B5EF4-FFF2-40B4-BE49-F238E27FC236}">
              <a16:creationId xmlns:a16="http://schemas.microsoft.com/office/drawing/2014/main" id="{5CBD18B9-59BA-40C7-A2E1-F76DE52FCE09}"/>
            </a:ext>
          </a:extLst>
        </xdr:cNvPr>
        <xdr:cNvPicPr>
          <a:picLocks noChangeAspect="1"/>
        </xdr:cNvPicPr>
      </xdr:nvPicPr>
      <xdr:blipFill>
        <a:blip xmlns:r="http://schemas.openxmlformats.org/officeDocument/2006/relationships" r:embed="rId1"/>
        <a:stretch>
          <a:fillRect/>
        </a:stretch>
      </xdr:blipFill>
      <xdr:spPr>
        <a:xfrm>
          <a:off x="123265" y="56029"/>
          <a:ext cx="1689847" cy="6863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1178112</xdr:colOff>
      <xdr:row>0</xdr:row>
      <xdr:rowOff>742389</xdr:rowOff>
    </xdr:to>
    <xdr:pic>
      <xdr:nvPicPr>
        <xdr:cNvPr id="2" name="Picture 1">
          <a:extLst>
            <a:ext uri="{FF2B5EF4-FFF2-40B4-BE49-F238E27FC236}">
              <a16:creationId xmlns:a16="http://schemas.microsoft.com/office/drawing/2014/main" id="{B9F50BED-40DA-4104-9D48-9D16984E08EE}"/>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1171762</xdr:colOff>
      <xdr:row>0</xdr:row>
      <xdr:rowOff>742389</xdr:rowOff>
    </xdr:to>
    <xdr:pic>
      <xdr:nvPicPr>
        <xdr:cNvPr id="2" name="Picture 1">
          <a:extLst>
            <a:ext uri="{FF2B5EF4-FFF2-40B4-BE49-F238E27FC236}">
              <a16:creationId xmlns:a16="http://schemas.microsoft.com/office/drawing/2014/main" id="{97416D36-8BAF-4502-99C7-1B7C782ABB79}"/>
            </a:ext>
          </a:extLst>
        </xdr:cNvPr>
        <xdr:cNvPicPr>
          <a:picLocks noChangeAspect="1"/>
        </xdr:cNvPicPr>
      </xdr:nvPicPr>
      <xdr:blipFill>
        <a:blip xmlns:r="http://schemas.openxmlformats.org/officeDocument/2006/relationships" r:embed="rId1"/>
        <a:stretch>
          <a:fillRect/>
        </a:stretch>
      </xdr:blipFill>
      <xdr:spPr>
        <a:xfrm>
          <a:off x="126440" y="56029"/>
          <a:ext cx="1680322" cy="68636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2" name="Picture 1">
          <a:extLst>
            <a:ext uri="{FF2B5EF4-FFF2-40B4-BE49-F238E27FC236}">
              <a16:creationId xmlns:a16="http://schemas.microsoft.com/office/drawing/2014/main" id="{6DC9F15C-FC13-4BD9-B59D-E104DA433B8E}"/>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4" name="Picture 3">
          <a:extLst>
            <a:ext uri="{FF2B5EF4-FFF2-40B4-BE49-F238E27FC236}">
              <a16:creationId xmlns:a16="http://schemas.microsoft.com/office/drawing/2014/main" id="{96B67135-D2F6-4E7D-90CA-46CD5FC9AEED}"/>
            </a:ext>
          </a:extLst>
        </xdr:cNvPr>
        <xdr:cNvPicPr>
          <a:picLocks noChangeAspect="1"/>
        </xdr:cNvPicPr>
      </xdr:nvPicPr>
      <xdr:blipFill>
        <a:blip xmlns:r="http://schemas.openxmlformats.org/officeDocument/2006/relationships" r:embed="rId1"/>
        <a:stretch>
          <a:fillRect/>
        </a:stretch>
      </xdr:blipFill>
      <xdr:spPr>
        <a:xfrm>
          <a:off x="123265" y="56029"/>
          <a:ext cx="1647265" cy="68636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123265</xdr:colOff>
      <xdr:row>0</xdr:row>
      <xdr:rowOff>56029</xdr:rowOff>
    </xdr:from>
    <xdr:to>
      <xdr:col>1</xdr:col>
      <xdr:colOff>1168587</xdr:colOff>
      <xdr:row>0</xdr:row>
      <xdr:rowOff>742389</xdr:rowOff>
    </xdr:to>
    <xdr:pic>
      <xdr:nvPicPr>
        <xdr:cNvPr id="2" name="Picture 1">
          <a:extLst>
            <a:ext uri="{FF2B5EF4-FFF2-40B4-BE49-F238E27FC236}">
              <a16:creationId xmlns:a16="http://schemas.microsoft.com/office/drawing/2014/main" id="{34A935E1-0FA7-43C7-BA5B-36117AAA9395}"/>
            </a:ext>
          </a:extLst>
        </xdr:cNvPr>
        <xdr:cNvPicPr>
          <a:picLocks noChangeAspect="1"/>
        </xdr:cNvPicPr>
      </xdr:nvPicPr>
      <xdr:blipFill>
        <a:blip xmlns:r="http://schemas.openxmlformats.org/officeDocument/2006/relationships" r:embed="rId1"/>
        <a:stretch>
          <a:fillRect/>
        </a:stretch>
      </xdr:blipFill>
      <xdr:spPr>
        <a:xfrm>
          <a:off x="123265" y="56029"/>
          <a:ext cx="1686672" cy="6863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BEE67-8DBE-44C1-B235-D8ECD1FEE38A}">
  <sheetPr>
    <tabColor rgb="FF00B050"/>
  </sheetPr>
  <dimension ref="A1:H28"/>
  <sheetViews>
    <sheetView zoomScale="70" zoomScaleNormal="70" workbookViewId="0">
      <pane ySplit="1" topLeftCell="A2" activePane="bottomLeft" state="frozen"/>
      <selection pane="bottomLeft" activeCell="J9" sqref="J9"/>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26.140625" style="1" customWidth="1"/>
    <col min="7" max="7" width="39.85546875" style="1" customWidth="1"/>
    <col min="8" max="8" width="13.28515625" style="1" bestFit="1" customWidth="1"/>
    <col min="9" max="16384" width="9.140625" style="1"/>
  </cols>
  <sheetData>
    <row r="1" spans="1:8" ht="59.25" customHeight="1" thickBot="1" x14ac:dyDescent="0.3">
      <c r="A1" s="30" t="s">
        <v>199</v>
      </c>
      <c r="B1" s="31"/>
      <c r="C1" s="31"/>
      <c r="D1" s="31"/>
      <c r="E1" s="31"/>
      <c r="F1" s="31"/>
      <c r="G1" s="32"/>
    </row>
    <row r="2" spans="1:8" ht="24" x14ac:dyDescent="0.25">
      <c r="A2" s="4" t="s">
        <v>0</v>
      </c>
      <c r="B2" s="5" t="s">
        <v>1</v>
      </c>
      <c r="C2" s="5" t="s">
        <v>2</v>
      </c>
      <c r="D2" s="5" t="s">
        <v>3</v>
      </c>
      <c r="E2" s="5" t="s">
        <v>4</v>
      </c>
      <c r="F2" s="5" t="s">
        <v>5</v>
      </c>
      <c r="G2" s="6" t="s">
        <v>6</v>
      </c>
    </row>
    <row r="3" spans="1:8" ht="18.75" x14ac:dyDescent="0.25">
      <c r="A3" s="33" t="s">
        <v>176</v>
      </c>
      <c r="B3" s="34"/>
      <c r="C3" s="34"/>
      <c r="D3" s="34"/>
      <c r="E3" s="34"/>
      <c r="F3" s="34"/>
      <c r="G3" s="34"/>
    </row>
    <row r="4" spans="1:8" ht="45" x14ac:dyDescent="0.25">
      <c r="A4" s="7">
        <v>1.1000000000000001</v>
      </c>
      <c r="B4" s="8" t="s">
        <v>16</v>
      </c>
      <c r="C4" s="9" t="s">
        <v>194</v>
      </c>
      <c r="D4" s="9">
        <v>20</v>
      </c>
      <c r="E4" s="9" t="s">
        <v>17</v>
      </c>
      <c r="F4" s="3"/>
      <c r="G4" s="10">
        <f t="shared" ref="G4:G17" si="0">D4*F4</f>
        <v>0</v>
      </c>
    </row>
    <row r="5" spans="1:8" ht="43.5" customHeight="1" x14ac:dyDescent="0.25">
      <c r="A5" s="7">
        <v>1.2</v>
      </c>
      <c r="B5" s="8" t="s">
        <v>115</v>
      </c>
      <c r="C5" s="9" t="s">
        <v>116</v>
      </c>
      <c r="D5" s="9">
        <v>47</v>
      </c>
      <c r="E5" s="9" t="s">
        <v>32</v>
      </c>
      <c r="F5" s="3"/>
      <c r="G5" s="10">
        <f t="shared" si="0"/>
        <v>0</v>
      </c>
    </row>
    <row r="6" spans="1:8" ht="30" x14ac:dyDescent="0.25">
      <c r="A6" s="7">
        <v>1.3</v>
      </c>
      <c r="B6" s="8" t="s">
        <v>18</v>
      </c>
      <c r="C6" s="9" t="s">
        <v>19</v>
      </c>
      <c r="D6" s="9">
        <v>1</v>
      </c>
      <c r="E6" s="9" t="s">
        <v>15</v>
      </c>
      <c r="F6" s="3"/>
      <c r="G6" s="10">
        <f t="shared" si="0"/>
        <v>0</v>
      </c>
    </row>
    <row r="7" spans="1:8" ht="75" x14ac:dyDescent="0.25">
      <c r="A7" s="7">
        <v>1.4</v>
      </c>
      <c r="B7" s="8" t="s">
        <v>174</v>
      </c>
      <c r="C7" s="9" t="s">
        <v>167</v>
      </c>
      <c r="D7" s="9">
        <v>16.5</v>
      </c>
      <c r="E7" s="9" t="s">
        <v>17</v>
      </c>
      <c r="F7" s="3"/>
      <c r="G7" s="10">
        <f t="shared" si="0"/>
        <v>0</v>
      </c>
      <c r="H7" s="1" t="s">
        <v>166</v>
      </c>
    </row>
    <row r="8" spans="1:8" ht="60" x14ac:dyDescent="0.25">
      <c r="A8" s="7">
        <v>1.5</v>
      </c>
      <c r="B8" s="8" t="s">
        <v>117</v>
      </c>
      <c r="C8" s="9" t="s">
        <v>175</v>
      </c>
      <c r="D8" s="9">
        <v>29</v>
      </c>
      <c r="E8" s="9" t="s">
        <v>17</v>
      </c>
      <c r="F8" s="3"/>
      <c r="G8" s="10">
        <f t="shared" si="0"/>
        <v>0</v>
      </c>
    </row>
    <row r="9" spans="1:8" ht="195" x14ac:dyDescent="0.25">
      <c r="A9" s="7">
        <v>1.6</v>
      </c>
      <c r="B9" s="8" t="s">
        <v>118</v>
      </c>
      <c r="C9" s="9" t="s">
        <v>184</v>
      </c>
      <c r="D9" s="9">
        <v>1027</v>
      </c>
      <c r="E9" s="9" t="s">
        <v>32</v>
      </c>
      <c r="F9" s="3"/>
      <c r="G9" s="10">
        <f t="shared" si="0"/>
        <v>0</v>
      </c>
    </row>
    <row r="10" spans="1:8" ht="60" x14ac:dyDescent="0.25">
      <c r="A10" s="7">
        <v>1.7</v>
      </c>
      <c r="B10" s="8" t="s">
        <v>119</v>
      </c>
      <c r="C10" s="9" t="s">
        <v>120</v>
      </c>
      <c r="D10" s="9">
        <v>1865</v>
      </c>
      <c r="E10" s="9" t="s">
        <v>32</v>
      </c>
      <c r="F10" s="3"/>
      <c r="G10" s="10">
        <f t="shared" si="0"/>
        <v>0</v>
      </c>
    </row>
    <row r="11" spans="1:8" ht="45" x14ac:dyDescent="0.25">
      <c r="A11" s="7">
        <v>1.8</v>
      </c>
      <c r="B11" s="8" t="s">
        <v>138</v>
      </c>
      <c r="C11" s="9" t="s">
        <v>137</v>
      </c>
      <c r="D11" s="9">
        <v>300</v>
      </c>
      <c r="E11" s="9" t="s">
        <v>32</v>
      </c>
      <c r="F11" s="3"/>
      <c r="G11" s="10">
        <f t="shared" si="0"/>
        <v>0</v>
      </c>
    </row>
    <row r="12" spans="1:8" ht="47.25" customHeight="1" x14ac:dyDescent="0.25">
      <c r="A12" s="11">
        <v>1.9</v>
      </c>
      <c r="B12" s="8" t="s">
        <v>121</v>
      </c>
      <c r="C12" s="9" t="s">
        <v>122</v>
      </c>
      <c r="D12" s="9">
        <v>1000</v>
      </c>
      <c r="E12" s="9" t="s">
        <v>32</v>
      </c>
      <c r="F12" s="3"/>
      <c r="G12" s="10">
        <f t="shared" si="0"/>
        <v>0</v>
      </c>
    </row>
    <row r="13" spans="1:8" ht="45" x14ac:dyDescent="0.25">
      <c r="A13" s="11">
        <v>1.1000000000000001</v>
      </c>
      <c r="B13" s="8" t="s">
        <v>66</v>
      </c>
      <c r="C13" s="9" t="s">
        <v>153</v>
      </c>
      <c r="D13" s="9">
        <v>8</v>
      </c>
      <c r="E13" s="9" t="s">
        <v>47</v>
      </c>
      <c r="F13" s="3"/>
      <c r="G13" s="10">
        <f t="shared" si="0"/>
        <v>0</v>
      </c>
    </row>
    <row r="14" spans="1:8" ht="45" x14ac:dyDescent="0.25">
      <c r="A14" s="11">
        <v>1.1100000000000001</v>
      </c>
      <c r="B14" s="8" t="s">
        <v>123</v>
      </c>
      <c r="C14" s="20" t="s">
        <v>152</v>
      </c>
      <c r="D14" s="9">
        <v>200</v>
      </c>
      <c r="E14" s="9" t="s">
        <v>17</v>
      </c>
      <c r="F14" s="3"/>
      <c r="G14" s="10">
        <f t="shared" si="0"/>
        <v>0</v>
      </c>
    </row>
    <row r="15" spans="1:8" ht="75" x14ac:dyDescent="0.25">
      <c r="A15" s="11">
        <v>1.1200000000000001</v>
      </c>
      <c r="B15" s="8" t="s">
        <v>124</v>
      </c>
      <c r="C15" s="20" t="s">
        <v>185</v>
      </c>
      <c r="D15" s="9">
        <v>1</v>
      </c>
      <c r="E15" s="9" t="s">
        <v>72</v>
      </c>
      <c r="F15" s="3"/>
      <c r="G15" s="10">
        <f t="shared" si="0"/>
        <v>0</v>
      </c>
    </row>
    <row r="16" spans="1:8" ht="45" x14ac:dyDescent="0.25">
      <c r="A16" s="11">
        <v>1.1299999999999999</v>
      </c>
      <c r="B16" s="8" t="s">
        <v>164</v>
      </c>
      <c r="C16" s="20" t="s">
        <v>165</v>
      </c>
      <c r="D16" s="9">
        <v>2</v>
      </c>
      <c r="E16" s="9" t="s">
        <v>72</v>
      </c>
      <c r="F16" s="3"/>
      <c r="G16" s="10">
        <f t="shared" si="0"/>
        <v>0</v>
      </c>
    </row>
    <row r="17" spans="1:7" ht="45" x14ac:dyDescent="0.25">
      <c r="A17" s="11">
        <v>1.1399999999999999</v>
      </c>
      <c r="B17" s="8" t="s">
        <v>50</v>
      </c>
      <c r="C17" s="9" t="s">
        <v>193</v>
      </c>
      <c r="D17" s="9">
        <v>24</v>
      </c>
      <c r="E17" s="9" t="s">
        <v>72</v>
      </c>
      <c r="F17" s="3"/>
      <c r="G17" s="10">
        <f t="shared" si="0"/>
        <v>0</v>
      </c>
    </row>
    <row r="18" spans="1:7" ht="15.75" x14ac:dyDescent="0.25">
      <c r="A18" s="35" t="s">
        <v>127</v>
      </c>
      <c r="B18" s="36"/>
      <c r="C18" s="36"/>
      <c r="D18" s="22"/>
      <c r="E18" s="22"/>
      <c r="F18" s="21"/>
      <c r="G18" s="22">
        <f>SUM(G4:G17)</f>
        <v>0</v>
      </c>
    </row>
    <row r="19" spans="1:7" ht="18.75" x14ac:dyDescent="0.25">
      <c r="A19" s="37" t="s">
        <v>177</v>
      </c>
      <c r="B19" s="38"/>
      <c r="C19" s="38"/>
      <c r="D19" s="38"/>
      <c r="E19" s="38"/>
      <c r="F19" s="38"/>
      <c r="G19" s="38"/>
    </row>
    <row r="20" spans="1:7" ht="72.95" customHeight="1" x14ac:dyDescent="0.25">
      <c r="A20" s="7">
        <v>2.1</v>
      </c>
      <c r="B20" s="8" t="s">
        <v>125</v>
      </c>
      <c r="C20" s="9" t="s">
        <v>139</v>
      </c>
      <c r="D20" s="9">
        <v>1</v>
      </c>
      <c r="E20" s="9" t="s">
        <v>15</v>
      </c>
      <c r="F20" s="2"/>
      <c r="G20" s="10">
        <f t="shared" ref="G20:G26" si="1">D20*F20</f>
        <v>0</v>
      </c>
    </row>
    <row r="21" spans="1:7" ht="60" x14ac:dyDescent="0.25">
      <c r="A21" s="7">
        <v>2.2000000000000002</v>
      </c>
      <c r="B21" s="17" t="s">
        <v>74</v>
      </c>
      <c r="C21" s="18" t="s">
        <v>75</v>
      </c>
      <c r="D21" s="9">
        <v>40</v>
      </c>
      <c r="E21" s="9" t="s">
        <v>47</v>
      </c>
      <c r="F21" s="2"/>
      <c r="G21" s="10">
        <f t="shared" si="1"/>
        <v>0</v>
      </c>
    </row>
    <row r="22" spans="1:7" x14ac:dyDescent="0.25">
      <c r="A22" s="7">
        <v>2.2999999999999998</v>
      </c>
      <c r="B22" s="8" t="s">
        <v>76</v>
      </c>
      <c r="C22" s="9" t="s">
        <v>126</v>
      </c>
      <c r="D22" s="9">
        <v>20</v>
      </c>
      <c r="E22" s="9" t="s">
        <v>47</v>
      </c>
      <c r="F22" s="2"/>
      <c r="G22" s="10">
        <f t="shared" si="1"/>
        <v>0</v>
      </c>
    </row>
    <row r="23" spans="1:7" ht="45" x14ac:dyDescent="0.25">
      <c r="A23" s="7">
        <v>2.4</v>
      </c>
      <c r="B23" s="8" t="s">
        <v>78</v>
      </c>
      <c r="C23" s="9" t="s">
        <v>140</v>
      </c>
      <c r="D23" s="9">
        <v>15</v>
      </c>
      <c r="E23" s="9" t="s">
        <v>47</v>
      </c>
      <c r="F23" s="2"/>
      <c r="G23" s="10">
        <f t="shared" si="1"/>
        <v>0</v>
      </c>
    </row>
    <row r="24" spans="1:7" ht="45" x14ac:dyDescent="0.25">
      <c r="A24" s="7">
        <v>2.5</v>
      </c>
      <c r="B24" s="8" t="s">
        <v>80</v>
      </c>
      <c r="C24" s="9" t="s">
        <v>141</v>
      </c>
      <c r="D24" s="9">
        <v>10</v>
      </c>
      <c r="E24" s="9" t="s">
        <v>47</v>
      </c>
      <c r="F24" s="2"/>
      <c r="G24" s="10">
        <f t="shared" si="1"/>
        <v>0</v>
      </c>
    </row>
    <row r="25" spans="1:7" ht="45" x14ac:dyDescent="0.25">
      <c r="A25" s="7">
        <v>2.6</v>
      </c>
      <c r="B25" s="8" t="s">
        <v>84</v>
      </c>
      <c r="C25" s="9" t="s">
        <v>85</v>
      </c>
      <c r="D25" s="9">
        <v>10</v>
      </c>
      <c r="E25" s="9" t="s">
        <v>47</v>
      </c>
      <c r="F25" s="2"/>
      <c r="G25" s="10">
        <f t="shared" si="1"/>
        <v>0</v>
      </c>
    </row>
    <row r="26" spans="1:7" ht="45" x14ac:dyDescent="0.25">
      <c r="A26" s="7">
        <v>2.7</v>
      </c>
      <c r="B26" s="8" t="s">
        <v>142</v>
      </c>
      <c r="C26" s="9" t="s">
        <v>143</v>
      </c>
      <c r="D26" s="9">
        <v>5</v>
      </c>
      <c r="E26" s="9" t="s">
        <v>72</v>
      </c>
      <c r="F26" s="2"/>
      <c r="G26" s="10">
        <f t="shared" si="1"/>
        <v>0</v>
      </c>
    </row>
    <row r="27" spans="1:7" ht="18.75" x14ac:dyDescent="0.25">
      <c r="A27" s="39" t="s">
        <v>12</v>
      </c>
      <c r="B27" s="40"/>
      <c r="C27" s="41"/>
      <c r="D27" s="42">
        <f>SUM(G20:G26)</f>
        <v>0</v>
      </c>
      <c r="E27" s="43"/>
      <c r="F27" s="43"/>
      <c r="G27" s="44"/>
    </row>
    <row r="28" spans="1:7" ht="18.75" x14ac:dyDescent="0.25">
      <c r="A28" s="28" t="s">
        <v>13</v>
      </c>
      <c r="B28" s="28"/>
      <c r="C28" s="28"/>
      <c r="D28" s="29">
        <f>SUM(G18+D27)</f>
        <v>0</v>
      </c>
      <c r="E28" s="29"/>
      <c r="F28" s="29"/>
      <c r="G28" s="29"/>
    </row>
  </sheetData>
  <sheetProtection algorithmName="SHA-512" hashValue="C/0x/LNl+4LZ9ssW+yQTh1/KZyqMY2sQ68fDUlRV+l24/Aa8/nWSwgORE4E0wilxFebeqM4aG2p1cn6nIuRECg==" saltValue="lnOlG2V3+yrBl3XOj5tIlQ==" spinCount="100000" sheet="1" objects="1" scenarios="1"/>
  <mergeCells count="8">
    <mergeCell ref="A28:C28"/>
    <mergeCell ref="D28:G28"/>
    <mergeCell ref="A1:G1"/>
    <mergeCell ref="A3:G3"/>
    <mergeCell ref="A18:C18"/>
    <mergeCell ref="A19:G19"/>
    <mergeCell ref="A27:C27"/>
    <mergeCell ref="D27:G27"/>
  </mergeCells>
  <pageMargins left="0.7" right="0.7" top="0.75" bottom="0.75" header="0.3" footer="0.3"/>
  <pageSetup paperSize="9" scale="3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AEDD3-F121-42DF-81D2-7342DDE3F2A3}">
  <sheetPr>
    <tabColor rgb="FF00B050"/>
  </sheetPr>
  <dimension ref="A1:G28"/>
  <sheetViews>
    <sheetView view="pageBreakPreview" zoomScale="60" zoomScaleNormal="70" workbookViewId="0">
      <pane ySplit="1" topLeftCell="A2" activePane="bottomLeft" state="frozen"/>
      <selection pane="bottomLeft" activeCell="G9" sqref="G9"/>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29.28515625" style="1" customWidth="1"/>
    <col min="7" max="7" width="33.7109375" style="1" customWidth="1"/>
    <col min="8" max="8" width="13.28515625" style="1" bestFit="1" customWidth="1"/>
    <col min="9" max="16384" width="9.140625" style="1"/>
  </cols>
  <sheetData>
    <row r="1" spans="1:7" ht="59.25" customHeight="1" thickBot="1" x14ac:dyDescent="0.3">
      <c r="A1" s="30" t="s">
        <v>199</v>
      </c>
      <c r="B1" s="31"/>
      <c r="C1" s="31"/>
      <c r="D1" s="31"/>
      <c r="E1" s="31"/>
      <c r="F1" s="31"/>
      <c r="G1" s="32"/>
    </row>
    <row r="2" spans="1:7" ht="24" x14ac:dyDescent="0.25">
      <c r="A2" s="4" t="s">
        <v>0</v>
      </c>
      <c r="B2" s="5" t="s">
        <v>1</v>
      </c>
      <c r="C2" s="5" t="s">
        <v>2</v>
      </c>
      <c r="D2" s="5" t="s">
        <v>3</v>
      </c>
      <c r="E2" s="5" t="s">
        <v>4</v>
      </c>
      <c r="F2" s="5" t="s">
        <v>5</v>
      </c>
      <c r="G2" s="6" t="s">
        <v>6</v>
      </c>
    </row>
    <row r="3" spans="1:7" ht="18.75" x14ac:dyDescent="0.25">
      <c r="A3" s="33" t="s">
        <v>176</v>
      </c>
      <c r="B3" s="34"/>
      <c r="C3" s="34"/>
      <c r="D3" s="34"/>
      <c r="E3" s="34"/>
      <c r="F3" s="34"/>
      <c r="G3" s="34"/>
    </row>
    <row r="4" spans="1:7" ht="45" x14ac:dyDescent="0.25">
      <c r="A4" s="7">
        <v>1.1000000000000001</v>
      </c>
      <c r="B4" s="8" t="s">
        <v>16</v>
      </c>
      <c r="C4" s="9" t="s">
        <v>194</v>
      </c>
      <c r="D4" s="9">
        <v>20</v>
      </c>
      <c r="E4" s="9" t="s">
        <v>17</v>
      </c>
      <c r="F4" s="3"/>
      <c r="G4" s="10">
        <f t="shared" ref="G4:G17" si="0">D4*F4</f>
        <v>0</v>
      </c>
    </row>
    <row r="5" spans="1:7" ht="43.5" customHeight="1" x14ac:dyDescent="0.25">
      <c r="A5" s="7">
        <v>1.2</v>
      </c>
      <c r="B5" s="8" t="s">
        <v>115</v>
      </c>
      <c r="C5" s="9" t="s">
        <v>116</v>
      </c>
      <c r="D5" s="9">
        <v>47</v>
      </c>
      <c r="E5" s="9" t="s">
        <v>32</v>
      </c>
      <c r="F5" s="3"/>
      <c r="G5" s="10">
        <f t="shared" si="0"/>
        <v>0</v>
      </c>
    </row>
    <row r="6" spans="1:7" ht="30" x14ac:dyDescent="0.25">
      <c r="A6" s="7">
        <v>1.3</v>
      </c>
      <c r="B6" s="8" t="s">
        <v>18</v>
      </c>
      <c r="C6" s="9" t="s">
        <v>19</v>
      </c>
      <c r="D6" s="9">
        <v>1</v>
      </c>
      <c r="E6" s="9" t="s">
        <v>15</v>
      </c>
      <c r="F6" s="3"/>
      <c r="G6" s="10">
        <f t="shared" si="0"/>
        <v>0</v>
      </c>
    </row>
    <row r="7" spans="1:7" ht="75" x14ac:dyDescent="0.25">
      <c r="A7" s="7">
        <v>1.4</v>
      </c>
      <c r="B7" s="8" t="s">
        <v>174</v>
      </c>
      <c r="C7" s="9" t="s">
        <v>167</v>
      </c>
      <c r="D7" s="9">
        <v>16.5</v>
      </c>
      <c r="E7" s="9" t="s">
        <v>17</v>
      </c>
      <c r="F7" s="3"/>
      <c r="G7" s="10">
        <f t="shared" si="0"/>
        <v>0</v>
      </c>
    </row>
    <row r="8" spans="1:7" ht="60" x14ac:dyDescent="0.25">
      <c r="A8" s="7">
        <v>1.5</v>
      </c>
      <c r="B8" s="8" t="s">
        <v>117</v>
      </c>
      <c r="C8" s="9" t="s">
        <v>175</v>
      </c>
      <c r="D8" s="9">
        <v>29</v>
      </c>
      <c r="E8" s="9" t="s">
        <v>17</v>
      </c>
      <c r="F8" s="3"/>
      <c r="G8" s="10">
        <f t="shared" si="0"/>
        <v>0</v>
      </c>
    </row>
    <row r="9" spans="1:7" ht="195" x14ac:dyDescent="0.25">
      <c r="A9" s="7">
        <v>1.6</v>
      </c>
      <c r="B9" s="8" t="s">
        <v>118</v>
      </c>
      <c r="C9" s="9" t="s">
        <v>184</v>
      </c>
      <c r="D9" s="9">
        <v>1027</v>
      </c>
      <c r="E9" s="9" t="s">
        <v>32</v>
      </c>
      <c r="F9" s="3"/>
      <c r="G9" s="10">
        <f t="shared" si="0"/>
        <v>0</v>
      </c>
    </row>
    <row r="10" spans="1:7" ht="60" x14ac:dyDescent="0.25">
      <c r="A10" s="7">
        <v>1.7</v>
      </c>
      <c r="B10" s="8" t="s">
        <v>119</v>
      </c>
      <c r="C10" s="9" t="s">
        <v>120</v>
      </c>
      <c r="D10" s="9">
        <v>1865</v>
      </c>
      <c r="E10" s="9" t="s">
        <v>32</v>
      </c>
      <c r="F10" s="3"/>
      <c r="G10" s="10">
        <f t="shared" si="0"/>
        <v>0</v>
      </c>
    </row>
    <row r="11" spans="1:7" ht="45" x14ac:dyDescent="0.25">
      <c r="A11" s="7">
        <v>1.8</v>
      </c>
      <c r="B11" s="8" t="s">
        <v>138</v>
      </c>
      <c r="C11" s="9" t="s">
        <v>137</v>
      </c>
      <c r="D11" s="9">
        <v>300</v>
      </c>
      <c r="E11" s="9" t="s">
        <v>32</v>
      </c>
      <c r="F11" s="3"/>
      <c r="G11" s="10">
        <f t="shared" si="0"/>
        <v>0</v>
      </c>
    </row>
    <row r="12" spans="1:7" ht="47.25" customHeight="1" x14ac:dyDescent="0.25">
      <c r="A12" s="11">
        <v>1.9</v>
      </c>
      <c r="B12" s="8" t="s">
        <v>121</v>
      </c>
      <c r="C12" s="9" t="s">
        <v>122</v>
      </c>
      <c r="D12" s="9">
        <v>1000</v>
      </c>
      <c r="E12" s="9" t="s">
        <v>32</v>
      </c>
      <c r="F12" s="3"/>
      <c r="G12" s="10">
        <f t="shared" si="0"/>
        <v>0</v>
      </c>
    </row>
    <row r="13" spans="1:7" ht="45" x14ac:dyDescent="0.25">
      <c r="A13" s="11">
        <v>1.1000000000000001</v>
      </c>
      <c r="B13" s="8" t="s">
        <v>66</v>
      </c>
      <c r="C13" s="9" t="s">
        <v>153</v>
      </c>
      <c r="D13" s="9">
        <v>8</v>
      </c>
      <c r="E13" s="9" t="s">
        <v>47</v>
      </c>
      <c r="F13" s="3"/>
      <c r="G13" s="10">
        <f t="shared" si="0"/>
        <v>0</v>
      </c>
    </row>
    <row r="14" spans="1:7" ht="45" x14ac:dyDescent="0.25">
      <c r="A14" s="11">
        <v>1.1100000000000001</v>
      </c>
      <c r="B14" s="8" t="s">
        <v>123</v>
      </c>
      <c r="C14" s="20" t="s">
        <v>152</v>
      </c>
      <c r="D14" s="9">
        <v>200</v>
      </c>
      <c r="E14" s="9" t="s">
        <v>17</v>
      </c>
      <c r="F14" s="3"/>
      <c r="G14" s="10">
        <f t="shared" si="0"/>
        <v>0</v>
      </c>
    </row>
    <row r="15" spans="1:7" ht="75" x14ac:dyDescent="0.25">
      <c r="A15" s="11">
        <v>1.1200000000000001</v>
      </c>
      <c r="B15" s="8" t="s">
        <v>124</v>
      </c>
      <c r="C15" s="20" t="s">
        <v>185</v>
      </c>
      <c r="D15" s="9">
        <v>1</v>
      </c>
      <c r="E15" s="9" t="s">
        <v>72</v>
      </c>
      <c r="F15" s="3"/>
      <c r="G15" s="10">
        <f t="shared" si="0"/>
        <v>0</v>
      </c>
    </row>
    <row r="16" spans="1:7" ht="45" x14ac:dyDescent="0.25">
      <c r="A16" s="11">
        <v>1.1299999999999999</v>
      </c>
      <c r="B16" s="8" t="s">
        <v>164</v>
      </c>
      <c r="C16" s="20" t="s">
        <v>165</v>
      </c>
      <c r="D16" s="9">
        <v>2</v>
      </c>
      <c r="E16" s="9" t="s">
        <v>72</v>
      </c>
      <c r="F16" s="3"/>
      <c r="G16" s="10">
        <f t="shared" si="0"/>
        <v>0</v>
      </c>
    </row>
    <row r="17" spans="1:7" ht="45" x14ac:dyDescent="0.25">
      <c r="A17" s="11">
        <v>1.1399999999999999</v>
      </c>
      <c r="B17" s="8" t="s">
        <v>50</v>
      </c>
      <c r="C17" s="9" t="s">
        <v>193</v>
      </c>
      <c r="D17" s="9">
        <v>24</v>
      </c>
      <c r="E17" s="9" t="s">
        <v>72</v>
      </c>
      <c r="F17" s="3"/>
      <c r="G17" s="10">
        <f t="shared" si="0"/>
        <v>0</v>
      </c>
    </row>
    <row r="18" spans="1:7" ht="15.75" x14ac:dyDescent="0.25">
      <c r="A18" s="35" t="s">
        <v>127</v>
      </c>
      <c r="B18" s="36"/>
      <c r="C18" s="36"/>
      <c r="D18" s="22"/>
      <c r="E18" s="22"/>
      <c r="F18" s="21"/>
      <c r="G18" s="22">
        <f>SUM(G4:G17)</f>
        <v>0</v>
      </c>
    </row>
    <row r="19" spans="1:7" ht="18.75" x14ac:dyDescent="0.25">
      <c r="A19" s="37" t="s">
        <v>177</v>
      </c>
      <c r="B19" s="38"/>
      <c r="C19" s="38"/>
      <c r="D19" s="38"/>
      <c r="E19" s="38"/>
      <c r="F19" s="38"/>
      <c r="G19" s="38"/>
    </row>
    <row r="20" spans="1:7" ht="72.95" customHeight="1" x14ac:dyDescent="0.25">
      <c r="A20" s="7">
        <v>2.1</v>
      </c>
      <c r="B20" s="8" t="s">
        <v>125</v>
      </c>
      <c r="C20" s="9" t="s">
        <v>139</v>
      </c>
      <c r="D20" s="9">
        <v>1</v>
      </c>
      <c r="E20" s="9" t="s">
        <v>15</v>
      </c>
      <c r="F20" s="2"/>
      <c r="G20" s="10">
        <f t="shared" ref="G20:G26" si="1">D20*F20</f>
        <v>0</v>
      </c>
    </row>
    <row r="21" spans="1:7" ht="60" x14ac:dyDescent="0.25">
      <c r="A21" s="7">
        <v>2.2000000000000002</v>
      </c>
      <c r="B21" s="17" t="s">
        <v>74</v>
      </c>
      <c r="C21" s="18" t="s">
        <v>75</v>
      </c>
      <c r="D21" s="9">
        <v>40</v>
      </c>
      <c r="E21" s="9" t="s">
        <v>47</v>
      </c>
      <c r="F21" s="2"/>
      <c r="G21" s="10">
        <f t="shared" si="1"/>
        <v>0</v>
      </c>
    </row>
    <row r="22" spans="1:7" x14ac:dyDescent="0.25">
      <c r="A22" s="7">
        <v>2.2999999999999998</v>
      </c>
      <c r="B22" s="8" t="s">
        <v>76</v>
      </c>
      <c r="C22" s="9" t="s">
        <v>126</v>
      </c>
      <c r="D22" s="9">
        <v>20</v>
      </c>
      <c r="E22" s="9" t="s">
        <v>47</v>
      </c>
      <c r="F22" s="2"/>
      <c r="G22" s="10">
        <f t="shared" si="1"/>
        <v>0</v>
      </c>
    </row>
    <row r="23" spans="1:7" ht="45" x14ac:dyDescent="0.25">
      <c r="A23" s="7">
        <v>2.4</v>
      </c>
      <c r="B23" s="8" t="s">
        <v>78</v>
      </c>
      <c r="C23" s="9" t="s">
        <v>140</v>
      </c>
      <c r="D23" s="9">
        <v>15</v>
      </c>
      <c r="E23" s="9" t="s">
        <v>47</v>
      </c>
      <c r="F23" s="2"/>
      <c r="G23" s="10">
        <f t="shared" si="1"/>
        <v>0</v>
      </c>
    </row>
    <row r="24" spans="1:7" ht="45" x14ac:dyDescent="0.25">
      <c r="A24" s="7">
        <v>2.5</v>
      </c>
      <c r="B24" s="8" t="s">
        <v>80</v>
      </c>
      <c r="C24" s="9" t="s">
        <v>141</v>
      </c>
      <c r="D24" s="9">
        <v>10</v>
      </c>
      <c r="E24" s="9" t="s">
        <v>47</v>
      </c>
      <c r="F24" s="2"/>
      <c r="G24" s="10">
        <f t="shared" si="1"/>
        <v>0</v>
      </c>
    </row>
    <row r="25" spans="1:7" ht="45" x14ac:dyDescent="0.25">
      <c r="A25" s="7">
        <v>2.6</v>
      </c>
      <c r="B25" s="8" t="s">
        <v>84</v>
      </c>
      <c r="C25" s="9" t="s">
        <v>85</v>
      </c>
      <c r="D25" s="9">
        <v>10</v>
      </c>
      <c r="E25" s="9" t="s">
        <v>47</v>
      </c>
      <c r="F25" s="2"/>
      <c r="G25" s="10">
        <f t="shared" si="1"/>
        <v>0</v>
      </c>
    </row>
    <row r="26" spans="1:7" ht="45" x14ac:dyDescent="0.25">
      <c r="A26" s="7">
        <v>2.7</v>
      </c>
      <c r="B26" s="8" t="s">
        <v>142</v>
      </c>
      <c r="C26" s="9" t="s">
        <v>143</v>
      </c>
      <c r="D26" s="9">
        <v>5</v>
      </c>
      <c r="E26" s="9" t="s">
        <v>72</v>
      </c>
      <c r="F26" s="2"/>
      <c r="G26" s="10">
        <f t="shared" si="1"/>
        <v>0</v>
      </c>
    </row>
    <row r="27" spans="1:7" ht="18.75" x14ac:dyDescent="0.25">
      <c r="A27" s="39" t="s">
        <v>12</v>
      </c>
      <c r="B27" s="40"/>
      <c r="C27" s="41"/>
      <c r="D27" s="42">
        <f>SUM(G20:G26)</f>
        <v>0</v>
      </c>
      <c r="E27" s="43"/>
      <c r="F27" s="43"/>
      <c r="G27" s="44"/>
    </row>
    <row r="28" spans="1:7" ht="18.75" x14ac:dyDescent="0.25">
      <c r="A28" s="28" t="s">
        <v>13</v>
      </c>
      <c r="B28" s="28"/>
      <c r="C28" s="28"/>
      <c r="D28" s="29">
        <f>SUM(G18+D27)</f>
        <v>0</v>
      </c>
      <c r="E28" s="29"/>
      <c r="F28" s="29"/>
      <c r="G28" s="29"/>
    </row>
  </sheetData>
  <sheetProtection algorithmName="SHA-512" hashValue="7FJwJ1MDLPVw2vm/PaaBRVD0spJ9/o4xrMS+M4I50QCagEVvsv55OZkbkinXXQcoFYoih7RYXObbDADGbb2Qpg==" saltValue="7Hk9ruOIbSYsaaYnvq/DVQ==" spinCount="100000" sheet="1" objects="1" scenarios="1"/>
  <mergeCells count="8">
    <mergeCell ref="A28:C28"/>
    <mergeCell ref="D28:G28"/>
    <mergeCell ref="A1:G1"/>
    <mergeCell ref="A3:G3"/>
    <mergeCell ref="A18:C18"/>
    <mergeCell ref="A19:G19"/>
    <mergeCell ref="A27:C27"/>
    <mergeCell ref="D27:G27"/>
  </mergeCells>
  <pageMargins left="0.7" right="0.7" top="0.75" bottom="0.75" header="0.3" footer="0.3"/>
  <pageSetup paperSize="9" scale="37"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B8538-1B0B-4312-9B62-770D7E68B67D}">
  <sheetPr>
    <tabColor rgb="FF00B050"/>
  </sheetPr>
  <dimension ref="A1:G54"/>
  <sheetViews>
    <sheetView zoomScale="70" zoomScaleNormal="70" workbookViewId="0">
      <pane ySplit="1" topLeftCell="A2" activePane="bottomLeft" state="frozen"/>
      <selection pane="bottomLeft" activeCell="G8" sqref="G8"/>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26.5703125" style="1" customWidth="1"/>
    <col min="7" max="7" width="47.140625" style="1" customWidth="1"/>
    <col min="8" max="16384" width="9.140625" style="1"/>
  </cols>
  <sheetData>
    <row r="1" spans="1:7" ht="59.25" customHeight="1" thickBot="1" x14ac:dyDescent="0.3">
      <c r="A1" s="30" t="s">
        <v>200</v>
      </c>
      <c r="B1" s="31"/>
      <c r="C1" s="31"/>
      <c r="D1" s="31"/>
      <c r="E1" s="31"/>
      <c r="F1" s="31"/>
      <c r="G1" s="32"/>
    </row>
    <row r="2" spans="1:7" ht="24" x14ac:dyDescent="0.25">
      <c r="A2" s="4" t="s">
        <v>0</v>
      </c>
      <c r="B2" s="5" t="s">
        <v>1</v>
      </c>
      <c r="C2" s="5" t="s">
        <v>2</v>
      </c>
      <c r="D2" s="5" t="s">
        <v>3</v>
      </c>
      <c r="E2" s="5" t="s">
        <v>4</v>
      </c>
      <c r="F2" s="5" t="s">
        <v>5</v>
      </c>
      <c r="G2" s="6" t="s">
        <v>6</v>
      </c>
    </row>
    <row r="3" spans="1:7" ht="18.75" x14ac:dyDescent="0.25">
      <c r="A3" s="33" t="s">
        <v>176</v>
      </c>
      <c r="B3" s="34"/>
      <c r="C3" s="34"/>
      <c r="D3" s="34"/>
      <c r="E3" s="34"/>
      <c r="F3" s="34"/>
      <c r="G3" s="34"/>
    </row>
    <row r="4" spans="1:7" ht="45" x14ac:dyDescent="0.25">
      <c r="A4" s="7">
        <v>1.2</v>
      </c>
      <c r="B4" s="8" t="s">
        <v>16</v>
      </c>
      <c r="C4" s="9" t="s">
        <v>168</v>
      </c>
      <c r="D4" s="9">
        <v>18</v>
      </c>
      <c r="E4" s="9" t="s">
        <v>17</v>
      </c>
      <c r="F4" s="3"/>
      <c r="G4" s="10">
        <f t="shared" ref="G4:G26" si="0">D4*F4</f>
        <v>0</v>
      </c>
    </row>
    <row r="5" spans="1:7" ht="30" x14ac:dyDescent="0.25">
      <c r="A5" s="7">
        <v>1.3</v>
      </c>
      <c r="B5" s="8" t="s">
        <v>18</v>
      </c>
      <c r="C5" s="9" t="s">
        <v>19</v>
      </c>
      <c r="D5" s="9">
        <v>1</v>
      </c>
      <c r="E5" s="9" t="s">
        <v>15</v>
      </c>
      <c r="F5" s="3"/>
      <c r="G5" s="10">
        <f t="shared" si="0"/>
        <v>0</v>
      </c>
    </row>
    <row r="6" spans="1:7" ht="45" x14ac:dyDescent="0.25">
      <c r="A6" s="7">
        <v>1.4</v>
      </c>
      <c r="B6" s="8" t="s">
        <v>147</v>
      </c>
      <c r="C6" s="9" t="s">
        <v>149</v>
      </c>
      <c r="D6" s="9">
        <v>3</v>
      </c>
      <c r="E6" s="9" t="s">
        <v>17</v>
      </c>
      <c r="F6" s="3"/>
      <c r="G6" s="10">
        <f t="shared" si="0"/>
        <v>0</v>
      </c>
    </row>
    <row r="7" spans="1:7" ht="45" x14ac:dyDescent="0.25">
      <c r="A7" s="7">
        <v>1.5</v>
      </c>
      <c r="B7" s="8" t="s">
        <v>20</v>
      </c>
      <c r="C7" s="9" t="s">
        <v>169</v>
      </c>
      <c r="D7" s="9">
        <v>8</v>
      </c>
      <c r="E7" s="9" t="s">
        <v>17</v>
      </c>
      <c r="F7" s="3"/>
      <c r="G7" s="10">
        <f t="shared" si="0"/>
        <v>0</v>
      </c>
    </row>
    <row r="8" spans="1:7" ht="72.599999999999994" customHeight="1" x14ac:dyDescent="0.25">
      <c r="A8" s="7">
        <v>1.6</v>
      </c>
      <c r="B8" s="8" t="s">
        <v>21</v>
      </c>
      <c r="C8" s="9" t="s">
        <v>186</v>
      </c>
      <c r="D8" s="9">
        <v>7</v>
      </c>
      <c r="E8" s="9" t="s">
        <v>17</v>
      </c>
      <c r="F8" s="3"/>
      <c r="G8" s="10">
        <f t="shared" si="0"/>
        <v>0</v>
      </c>
    </row>
    <row r="9" spans="1:7" ht="72.599999999999994" customHeight="1" x14ac:dyDescent="0.25">
      <c r="A9" s="7">
        <v>1.7</v>
      </c>
      <c r="B9" s="8" t="s">
        <v>145</v>
      </c>
      <c r="C9" s="9" t="s">
        <v>187</v>
      </c>
      <c r="D9" s="9">
        <v>34</v>
      </c>
      <c r="E9" s="9" t="s">
        <v>17</v>
      </c>
      <c r="F9" s="3"/>
      <c r="G9" s="10">
        <f t="shared" si="0"/>
        <v>0</v>
      </c>
    </row>
    <row r="10" spans="1:7" ht="45" x14ac:dyDescent="0.25">
      <c r="A10" s="7">
        <v>1.8</v>
      </c>
      <c r="B10" s="8" t="s">
        <v>22</v>
      </c>
      <c r="C10" s="9" t="s">
        <v>23</v>
      </c>
      <c r="D10" s="9">
        <v>32</v>
      </c>
      <c r="E10" s="9" t="s">
        <v>24</v>
      </c>
      <c r="F10" s="3"/>
      <c r="G10" s="10">
        <f t="shared" si="0"/>
        <v>0</v>
      </c>
    </row>
    <row r="11" spans="1:7" ht="45" x14ac:dyDescent="0.25">
      <c r="A11" s="7">
        <v>1.9</v>
      </c>
      <c r="B11" s="8" t="s">
        <v>25</v>
      </c>
      <c r="C11" s="9" t="s">
        <v>26</v>
      </c>
      <c r="D11" s="9">
        <v>29</v>
      </c>
      <c r="E11" s="9" t="s">
        <v>17</v>
      </c>
      <c r="F11" s="3"/>
      <c r="G11" s="10">
        <f t="shared" si="0"/>
        <v>0</v>
      </c>
    </row>
    <row r="12" spans="1:7" ht="75" x14ac:dyDescent="0.25">
      <c r="A12" s="11">
        <v>1.1000000000000001</v>
      </c>
      <c r="B12" s="8" t="s">
        <v>27</v>
      </c>
      <c r="C12" s="9" t="s">
        <v>28</v>
      </c>
      <c r="D12" s="9">
        <v>9</v>
      </c>
      <c r="E12" s="9" t="s">
        <v>17</v>
      </c>
      <c r="F12" s="3"/>
      <c r="G12" s="10">
        <f t="shared" si="0"/>
        <v>0</v>
      </c>
    </row>
    <row r="13" spans="1:7" ht="45" x14ac:dyDescent="0.25">
      <c r="A13" s="11">
        <v>1.1100000000000001</v>
      </c>
      <c r="B13" s="8" t="s">
        <v>29</v>
      </c>
      <c r="C13" s="9" t="s">
        <v>144</v>
      </c>
      <c r="D13" s="9">
        <v>6</v>
      </c>
      <c r="E13" s="9" t="s">
        <v>17</v>
      </c>
      <c r="F13" s="3"/>
      <c r="G13" s="10">
        <f t="shared" si="0"/>
        <v>0</v>
      </c>
    </row>
    <row r="14" spans="1:7" ht="45" x14ac:dyDescent="0.25">
      <c r="A14" s="11">
        <v>1.1200000000000001</v>
      </c>
      <c r="B14" s="8" t="s">
        <v>30</v>
      </c>
      <c r="C14" s="20" t="s">
        <v>31</v>
      </c>
      <c r="D14" s="9">
        <v>140</v>
      </c>
      <c r="E14" s="9" t="s">
        <v>32</v>
      </c>
      <c r="F14" s="3"/>
      <c r="G14" s="10">
        <f t="shared" si="0"/>
        <v>0</v>
      </c>
    </row>
    <row r="15" spans="1:7" ht="75" x14ac:dyDescent="0.25">
      <c r="A15" s="11">
        <v>1.1299999999999999</v>
      </c>
      <c r="B15" s="8" t="s">
        <v>33</v>
      </c>
      <c r="C15" s="20" t="s">
        <v>34</v>
      </c>
      <c r="D15" s="9">
        <v>153</v>
      </c>
      <c r="E15" s="9" t="s">
        <v>32</v>
      </c>
      <c r="F15" s="3"/>
      <c r="G15" s="10">
        <f t="shared" si="0"/>
        <v>0</v>
      </c>
    </row>
    <row r="16" spans="1:7" ht="105" x14ac:dyDescent="0.25">
      <c r="A16" s="11">
        <v>1.1399999999999999</v>
      </c>
      <c r="B16" s="8" t="s">
        <v>35</v>
      </c>
      <c r="C16" s="9" t="s">
        <v>36</v>
      </c>
      <c r="D16" s="9">
        <v>266</v>
      </c>
      <c r="E16" s="9" t="s">
        <v>32</v>
      </c>
      <c r="F16" s="3"/>
      <c r="G16" s="10">
        <f t="shared" si="0"/>
        <v>0</v>
      </c>
    </row>
    <row r="17" spans="1:7" ht="30" x14ac:dyDescent="0.25">
      <c r="A17" s="11">
        <v>1.1499999999999999</v>
      </c>
      <c r="B17" s="8" t="s">
        <v>37</v>
      </c>
      <c r="C17" s="9" t="s">
        <v>188</v>
      </c>
      <c r="D17" s="9">
        <v>37</v>
      </c>
      <c r="E17" s="9" t="s">
        <v>32</v>
      </c>
      <c r="F17" s="3"/>
      <c r="G17" s="10">
        <f t="shared" si="0"/>
        <v>0</v>
      </c>
    </row>
    <row r="18" spans="1:7" ht="30" x14ac:dyDescent="0.25">
      <c r="A18" s="11">
        <v>1.1599999999999999</v>
      </c>
      <c r="B18" s="8" t="s">
        <v>38</v>
      </c>
      <c r="C18" s="9" t="s">
        <v>39</v>
      </c>
      <c r="D18" s="9">
        <v>33</v>
      </c>
      <c r="E18" s="9" t="s">
        <v>32</v>
      </c>
      <c r="F18" s="3"/>
      <c r="G18" s="10">
        <f t="shared" si="0"/>
        <v>0</v>
      </c>
    </row>
    <row r="19" spans="1:7" ht="45" x14ac:dyDescent="0.25">
      <c r="A19" s="11">
        <v>1.17</v>
      </c>
      <c r="B19" s="8" t="s">
        <v>40</v>
      </c>
      <c r="C19" s="9" t="s">
        <v>189</v>
      </c>
      <c r="D19" s="9">
        <v>44</v>
      </c>
      <c r="E19" s="9" t="s">
        <v>24</v>
      </c>
      <c r="F19" s="3"/>
      <c r="G19" s="10">
        <f t="shared" si="0"/>
        <v>0</v>
      </c>
    </row>
    <row r="20" spans="1:7" ht="60" x14ac:dyDescent="0.25">
      <c r="A20" s="11">
        <v>1.18</v>
      </c>
      <c r="B20" s="19" t="s">
        <v>41</v>
      </c>
      <c r="C20" s="20" t="s">
        <v>190</v>
      </c>
      <c r="D20" s="9">
        <v>5</v>
      </c>
      <c r="E20" s="9" t="s">
        <v>32</v>
      </c>
      <c r="F20" s="3"/>
      <c r="G20" s="10">
        <f t="shared" si="0"/>
        <v>0</v>
      </c>
    </row>
    <row r="21" spans="1:7" ht="60" x14ac:dyDescent="0.25">
      <c r="A21" s="11">
        <v>1.19</v>
      </c>
      <c r="B21" s="19" t="s">
        <v>42</v>
      </c>
      <c r="C21" s="20" t="s">
        <v>191</v>
      </c>
      <c r="D21" s="9">
        <v>61</v>
      </c>
      <c r="E21" s="9" t="s">
        <v>32</v>
      </c>
      <c r="F21" s="3"/>
      <c r="G21" s="10">
        <f>D21*F21</f>
        <v>0</v>
      </c>
    </row>
    <row r="22" spans="1:7" ht="120" x14ac:dyDescent="0.25">
      <c r="A22" s="11">
        <v>1.2</v>
      </c>
      <c r="B22" s="8" t="s">
        <v>43</v>
      </c>
      <c r="C22" s="9" t="s">
        <v>44</v>
      </c>
      <c r="D22" s="9">
        <v>42</v>
      </c>
      <c r="E22" s="9" t="s">
        <v>32</v>
      </c>
      <c r="F22" s="3"/>
      <c r="G22" s="10">
        <f>D22*F22</f>
        <v>0</v>
      </c>
    </row>
    <row r="23" spans="1:7" ht="45" x14ac:dyDescent="0.25">
      <c r="A23" s="11">
        <v>1.21</v>
      </c>
      <c r="B23" s="8" t="s">
        <v>45</v>
      </c>
      <c r="C23" s="9" t="s">
        <v>46</v>
      </c>
      <c r="D23" s="9">
        <v>1</v>
      </c>
      <c r="E23" s="9" t="s">
        <v>47</v>
      </c>
      <c r="F23" s="3"/>
      <c r="G23" s="10">
        <f t="shared" si="0"/>
        <v>0</v>
      </c>
    </row>
    <row r="24" spans="1:7" ht="60" x14ac:dyDescent="0.25">
      <c r="A24" s="11">
        <v>1.22</v>
      </c>
      <c r="B24" s="19" t="s">
        <v>48</v>
      </c>
      <c r="C24" s="20" t="s">
        <v>181</v>
      </c>
      <c r="D24" s="9">
        <v>1</v>
      </c>
      <c r="E24" s="9" t="s">
        <v>47</v>
      </c>
      <c r="F24" s="3"/>
      <c r="G24" s="10">
        <f t="shared" si="0"/>
        <v>0</v>
      </c>
    </row>
    <row r="25" spans="1:7" ht="45" x14ac:dyDescent="0.25">
      <c r="A25" s="11">
        <v>1.23</v>
      </c>
      <c r="B25" s="8" t="s">
        <v>49</v>
      </c>
      <c r="C25" s="9" t="s">
        <v>180</v>
      </c>
      <c r="D25" s="9">
        <v>2</v>
      </c>
      <c r="E25" s="9" t="s">
        <v>47</v>
      </c>
      <c r="F25" s="3"/>
      <c r="G25" s="10">
        <f t="shared" si="0"/>
        <v>0</v>
      </c>
    </row>
    <row r="26" spans="1:7" ht="180" x14ac:dyDescent="0.25">
      <c r="A26" s="11">
        <v>1.24</v>
      </c>
      <c r="B26" s="19" t="s">
        <v>50</v>
      </c>
      <c r="C26" s="20" t="s">
        <v>192</v>
      </c>
      <c r="D26" s="9">
        <v>5.75</v>
      </c>
      <c r="E26" s="9" t="s">
        <v>32</v>
      </c>
      <c r="F26" s="3"/>
      <c r="G26" s="10">
        <f t="shared" si="0"/>
        <v>0</v>
      </c>
    </row>
    <row r="27" spans="1:7" ht="18.75" x14ac:dyDescent="0.25">
      <c r="A27" s="50" t="s">
        <v>8</v>
      </c>
      <c r="B27" s="51"/>
      <c r="C27" s="52"/>
      <c r="D27" s="48">
        <f>SUM(G4:G26)</f>
        <v>0</v>
      </c>
      <c r="E27" s="40"/>
      <c r="F27" s="40"/>
      <c r="G27" s="49"/>
    </row>
    <row r="28" spans="1:7" ht="18.75" x14ac:dyDescent="0.25">
      <c r="A28" s="33" t="s">
        <v>9</v>
      </c>
      <c r="B28" s="53"/>
      <c r="C28" s="53"/>
      <c r="D28" s="53"/>
      <c r="E28" s="53"/>
      <c r="F28" s="53"/>
      <c r="G28" s="53"/>
    </row>
    <row r="29" spans="1:7" ht="45" x14ac:dyDescent="0.25">
      <c r="A29" s="7">
        <v>2.1</v>
      </c>
      <c r="B29" s="8" t="s">
        <v>51</v>
      </c>
      <c r="C29" s="9" t="s">
        <v>52</v>
      </c>
      <c r="D29" s="9">
        <v>10</v>
      </c>
      <c r="E29" s="9" t="s">
        <v>24</v>
      </c>
      <c r="F29" s="2"/>
      <c r="G29" s="10">
        <f>D29*F29</f>
        <v>0</v>
      </c>
    </row>
    <row r="30" spans="1:7" ht="75" x14ac:dyDescent="0.25">
      <c r="A30" s="7">
        <v>2.2000000000000002</v>
      </c>
      <c r="B30" s="8" t="s">
        <v>53</v>
      </c>
      <c r="C30" s="9" t="s">
        <v>178</v>
      </c>
      <c r="D30" s="9">
        <v>25</v>
      </c>
      <c r="E30" s="9" t="s">
        <v>24</v>
      </c>
      <c r="F30" s="2"/>
      <c r="G30" s="10">
        <f t="shared" ref="G30:G39" si="1">D30*F30</f>
        <v>0</v>
      </c>
    </row>
    <row r="31" spans="1:7" ht="75" x14ac:dyDescent="0.25">
      <c r="A31" s="7">
        <v>2.2999999999999998</v>
      </c>
      <c r="B31" s="8" t="s">
        <v>54</v>
      </c>
      <c r="C31" s="9" t="s">
        <v>55</v>
      </c>
      <c r="D31" s="9">
        <v>1</v>
      </c>
      <c r="E31" s="9" t="s">
        <v>47</v>
      </c>
      <c r="F31" s="2"/>
      <c r="G31" s="10">
        <f t="shared" si="1"/>
        <v>0</v>
      </c>
    </row>
    <row r="32" spans="1:7" ht="90" x14ac:dyDescent="0.25">
      <c r="A32" s="7">
        <v>2.4</v>
      </c>
      <c r="B32" s="8" t="s">
        <v>56</v>
      </c>
      <c r="C32" s="9" t="s">
        <v>57</v>
      </c>
      <c r="D32" s="9">
        <v>2</v>
      </c>
      <c r="E32" s="9" t="s">
        <v>47</v>
      </c>
      <c r="F32" s="2"/>
      <c r="G32" s="10">
        <f t="shared" si="1"/>
        <v>0</v>
      </c>
    </row>
    <row r="33" spans="1:7" ht="30" x14ac:dyDescent="0.25">
      <c r="A33" s="7">
        <v>2.5</v>
      </c>
      <c r="B33" s="19" t="s">
        <v>58</v>
      </c>
      <c r="C33" s="20" t="s">
        <v>59</v>
      </c>
      <c r="D33" s="9">
        <v>3</v>
      </c>
      <c r="E33" s="9" t="s">
        <v>47</v>
      </c>
      <c r="F33" s="2"/>
      <c r="G33" s="10">
        <f>D33*F33</f>
        <v>0</v>
      </c>
    </row>
    <row r="34" spans="1:7" ht="60" x14ac:dyDescent="0.25">
      <c r="A34" s="7">
        <v>2.6</v>
      </c>
      <c r="B34" s="19" t="s">
        <v>60</v>
      </c>
      <c r="C34" s="20" t="s">
        <v>61</v>
      </c>
      <c r="D34" s="9">
        <v>1</v>
      </c>
      <c r="E34" s="9" t="s">
        <v>47</v>
      </c>
      <c r="F34" s="2"/>
      <c r="G34" s="10">
        <f>D34*F34</f>
        <v>0</v>
      </c>
    </row>
    <row r="35" spans="1:7" ht="30" x14ac:dyDescent="0.25">
      <c r="A35" s="7">
        <v>2.7</v>
      </c>
      <c r="B35" s="19" t="s">
        <v>62</v>
      </c>
      <c r="C35" s="20" t="s">
        <v>63</v>
      </c>
      <c r="D35" s="9">
        <v>1</v>
      </c>
      <c r="E35" s="9" t="s">
        <v>47</v>
      </c>
      <c r="F35" s="2"/>
      <c r="G35" s="10">
        <f>D35*F35</f>
        <v>0</v>
      </c>
    </row>
    <row r="36" spans="1:7" ht="30" x14ac:dyDescent="0.25">
      <c r="A36" s="7">
        <v>2.8</v>
      </c>
      <c r="B36" s="8" t="s">
        <v>64</v>
      </c>
      <c r="C36" s="9" t="s">
        <v>65</v>
      </c>
      <c r="D36" s="9">
        <v>3</v>
      </c>
      <c r="E36" s="9" t="s">
        <v>47</v>
      </c>
      <c r="F36" s="2"/>
      <c r="G36" s="10">
        <f t="shared" si="1"/>
        <v>0</v>
      </c>
    </row>
    <row r="37" spans="1:7" ht="45" x14ac:dyDescent="0.25">
      <c r="A37" s="7">
        <v>2.9</v>
      </c>
      <c r="B37" s="8" t="s">
        <v>66</v>
      </c>
      <c r="C37" s="9" t="s">
        <v>67</v>
      </c>
      <c r="D37" s="9">
        <v>2</v>
      </c>
      <c r="E37" s="9" t="s">
        <v>47</v>
      </c>
      <c r="F37" s="2"/>
      <c r="G37" s="10">
        <f t="shared" si="1"/>
        <v>0</v>
      </c>
    </row>
    <row r="38" spans="1:7" ht="60" x14ac:dyDescent="0.25">
      <c r="A38" s="11">
        <v>2.1</v>
      </c>
      <c r="B38" s="8" t="s">
        <v>68</v>
      </c>
      <c r="C38" s="9" t="s">
        <v>69</v>
      </c>
      <c r="D38" s="9">
        <v>15</v>
      </c>
      <c r="E38" s="9" t="s">
        <v>24</v>
      </c>
      <c r="F38" s="2"/>
      <c r="G38" s="10">
        <f t="shared" si="1"/>
        <v>0</v>
      </c>
    </row>
    <row r="39" spans="1:7" ht="105" x14ac:dyDescent="0.25">
      <c r="A39" s="11">
        <v>2.11</v>
      </c>
      <c r="B39" s="8" t="s">
        <v>70</v>
      </c>
      <c r="C39" s="9" t="s">
        <v>71</v>
      </c>
      <c r="D39" s="9">
        <v>1</v>
      </c>
      <c r="E39" s="9" t="s">
        <v>72</v>
      </c>
      <c r="F39" s="2"/>
      <c r="G39" s="10">
        <f t="shared" si="1"/>
        <v>0</v>
      </c>
    </row>
    <row r="40" spans="1:7" ht="18.75" x14ac:dyDescent="0.25">
      <c r="A40" s="45" t="s">
        <v>10</v>
      </c>
      <c r="B40" s="46"/>
      <c r="C40" s="47"/>
      <c r="D40" s="48">
        <f>SUM(G29:G39)</f>
        <v>0</v>
      </c>
      <c r="E40" s="40"/>
      <c r="F40" s="40"/>
      <c r="G40" s="49"/>
    </row>
    <row r="41" spans="1:7" ht="18.75" x14ac:dyDescent="0.25">
      <c r="A41" s="37" t="s">
        <v>11</v>
      </c>
      <c r="B41" s="38"/>
      <c r="C41" s="38"/>
      <c r="D41" s="38"/>
      <c r="E41" s="38"/>
      <c r="F41" s="38"/>
      <c r="G41" s="38"/>
    </row>
    <row r="42" spans="1:7" ht="72.95" customHeight="1" x14ac:dyDescent="0.25">
      <c r="A42" s="12">
        <v>3.1</v>
      </c>
      <c r="B42" s="8" t="s">
        <v>73</v>
      </c>
      <c r="C42" s="9" t="s">
        <v>134</v>
      </c>
      <c r="D42" s="9">
        <v>1</v>
      </c>
      <c r="E42" s="9" t="s">
        <v>15</v>
      </c>
      <c r="F42" s="2"/>
      <c r="G42" s="10">
        <f t="shared" ref="G42:G52" si="2">D42*F42</f>
        <v>0</v>
      </c>
    </row>
    <row r="43" spans="1:7" ht="60" x14ac:dyDescent="0.25">
      <c r="A43" s="12">
        <v>3.2</v>
      </c>
      <c r="B43" s="17" t="s">
        <v>74</v>
      </c>
      <c r="C43" s="18" t="s">
        <v>75</v>
      </c>
      <c r="D43" s="9">
        <v>4</v>
      </c>
      <c r="E43" s="9" t="s">
        <v>47</v>
      </c>
      <c r="F43" s="2"/>
      <c r="G43" s="10">
        <f t="shared" si="2"/>
        <v>0</v>
      </c>
    </row>
    <row r="44" spans="1:7" x14ac:dyDescent="0.25">
      <c r="A44" s="12">
        <v>3.3</v>
      </c>
      <c r="B44" s="8" t="s">
        <v>76</v>
      </c>
      <c r="C44" s="9" t="s">
        <v>77</v>
      </c>
      <c r="D44" s="9">
        <v>7</v>
      </c>
      <c r="E44" s="9" t="s">
        <v>47</v>
      </c>
      <c r="F44" s="2"/>
      <c r="G44" s="10">
        <f t="shared" si="2"/>
        <v>0</v>
      </c>
    </row>
    <row r="45" spans="1:7" ht="45" x14ac:dyDescent="0.25">
      <c r="A45" s="12">
        <v>3.4</v>
      </c>
      <c r="B45" s="8" t="s">
        <v>78</v>
      </c>
      <c r="C45" s="9" t="s">
        <v>79</v>
      </c>
      <c r="D45" s="9">
        <v>5</v>
      </c>
      <c r="E45" s="9" t="s">
        <v>47</v>
      </c>
      <c r="F45" s="2"/>
      <c r="G45" s="10">
        <f t="shared" si="2"/>
        <v>0</v>
      </c>
    </row>
    <row r="46" spans="1:7" ht="45" x14ac:dyDescent="0.25">
      <c r="A46" s="12">
        <v>3.5</v>
      </c>
      <c r="B46" s="8" t="s">
        <v>80</v>
      </c>
      <c r="C46" s="9" t="s">
        <v>81</v>
      </c>
      <c r="D46" s="9">
        <v>1</v>
      </c>
      <c r="E46" s="9" t="s">
        <v>47</v>
      </c>
      <c r="F46" s="2"/>
      <c r="G46" s="10">
        <f t="shared" si="2"/>
        <v>0</v>
      </c>
    </row>
    <row r="47" spans="1:7" ht="45" x14ac:dyDescent="0.25">
      <c r="A47" s="12">
        <v>3.6</v>
      </c>
      <c r="B47" s="8" t="s">
        <v>82</v>
      </c>
      <c r="C47" s="9" t="s">
        <v>83</v>
      </c>
      <c r="D47" s="9">
        <v>1</v>
      </c>
      <c r="E47" s="9" t="s">
        <v>47</v>
      </c>
      <c r="F47" s="2"/>
      <c r="G47" s="10">
        <f t="shared" si="2"/>
        <v>0</v>
      </c>
    </row>
    <row r="48" spans="1:7" ht="45" x14ac:dyDescent="0.25">
      <c r="A48" s="12">
        <v>3.7</v>
      </c>
      <c r="B48" s="8" t="s">
        <v>84</v>
      </c>
      <c r="C48" s="9" t="s">
        <v>85</v>
      </c>
      <c r="D48" s="9">
        <v>1</v>
      </c>
      <c r="E48" s="9" t="s">
        <v>47</v>
      </c>
      <c r="F48" s="2"/>
      <c r="G48" s="10">
        <f t="shared" si="2"/>
        <v>0</v>
      </c>
    </row>
    <row r="49" spans="1:7" ht="45" customHeight="1" x14ac:dyDescent="0.25">
      <c r="A49" s="12">
        <v>3.8</v>
      </c>
      <c r="B49" s="8" t="s">
        <v>84</v>
      </c>
      <c r="C49" s="9" t="s">
        <v>85</v>
      </c>
      <c r="D49" s="9">
        <v>1</v>
      </c>
      <c r="E49" s="9" t="s">
        <v>47</v>
      </c>
      <c r="F49" s="2"/>
      <c r="G49" s="10">
        <f t="shared" si="2"/>
        <v>0</v>
      </c>
    </row>
    <row r="50" spans="1:7" ht="135" x14ac:dyDescent="0.25">
      <c r="A50" s="12">
        <v>3.9</v>
      </c>
      <c r="B50" s="8" t="s">
        <v>86</v>
      </c>
      <c r="C50" s="9" t="s">
        <v>87</v>
      </c>
      <c r="D50" s="9">
        <v>1</v>
      </c>
      <c r="E50" s="9" t="s">
        <v>47</v>
      </c>
      <c r="F50" s="2"/>
      <c r="G50" s="10">
        <f t="shared" si="2"/>
        <v>0</v>
      </c>
    </row>
    <row r="51" spans="1:7" ht="60" x14ac:dyDescent="0.25">
      <c r="A51" s="11">
        <v>3.1</v>
      </c>
      <c r="B51" s="19" t="s">
        <v>88</v>
      </c>
      <c r="C51" s="20" t="s">
        <v>179</v>
      </c>
      <c r="D51" s="9">
        <v>1</v>
      </c>
      <c r="E51" s="9" t="s">
        <v>47</v>
      </c>
      <c r="F51" s="2"/>
      <c r="G51" s="10">
        <f t="shared" si="2"/>
        <v>0</v>
      </c>
    </row>
    <row r="52" spans="1:7" ht="45" x14ac:dyDescent="0.25">
      <c r="A52" s="11">
        <v>3.11</v>
      </c>
      <c r="B52" s="8" t="s">
        <v>128</v>
      </c>
      <c r="C52" s="9" t="s">
        <v>129</v>
      </c>
      <c r="D52" s="9">
        <v>30</v>
      </c>
      <c r="E52" s="9" t="s">
        <v>24</v>
      </c>
      <c r="F52" s="2"/>
      <c r="G52" s="10">
        <f t="shared" si="2"/>
        <v>0</v>
      </c>
    </row>
    <row r="53" spans="1:7" ht="18.75" x14ac:dyDescent="0.25">
      <c r="A53" s="39" t="s">
        <v>12</v>
      </c>
      <c r="B53" s="40"/>
      <c r="C53" s="41"/>
      <c r="D53" s="42">
        <f>SUM(G42:G52)</f>
        <v>0</v>
      </c>
      <c r="E53" s="43"/>
      <c r="F53" s="43"/>
      <c r="G53" s="44"/>
    </row>
    <row r="54" spans="1:7" ht="18.75" x14ac:dyDescent="0.25">
      <c r="A54" s="28" t="s">
        <v>13</v>
      </c>
      <c r="B54" s="28"/>
      <c r="C54" s="28"/>
      <c r="D54" s="29">
        <f>SUM(D53,D40,D27)</f>
        <v>0</v>
      </c>
      <c r="E54" s="29"/>
      <c r="F54" s="29"/>
      <c r="G54" s="29"/>
    </row>
  </sheetData>
  <sheetProtection algorithmName="SHA-512" hashValue="N6Ua5Uedor7/Pvd7ZhA3NSmxjepZHZymystPdwJvSL8IL9RQpyh9hF/o2NbR2vNVlh77Y+1s81xJuiuSmgTT0A==" saltValue="A72Qus4yri0gyT2y3xwqAg==" spinCount="100000" sheet="1" objects="1" scenarios="1"/>
  <mergeCells count="12">
    <mergeCell ref="A41:G41"/>
    <mergeCell ref="A53:C53"/>
    <mergeCell ref="D53:G53"/>
    <mergeCell ref="A54:C54"/>
    <mergeCell ref="D54:G54"/>
    <mergeCell ref="A40:C40"/>
    <mergeCell ref="D40:G40"/>
    <mergeCell ref="A1:G1"/>
    <mergeCell ref="A3:G3"/>
    <mergeCell ref="A27:C27"/>
    <mergeCell ref="D27:G27"/>
    <mergeCell ref="A28:G28"/>
  </mergeCells>
  <pageMargins left="0.7" right="0.7" top="0.75" bottom="0.75" header="0.3" footer="0.3"/>
  <pageSetup paperSize="9" scale="34"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37C71-97A5-4BA3-AD93-01E3BEFC731F}">
  <sheetPr>
    <tabColor rgb="FF00B050"/>
  </sheetPr>
  <dimension ref="A1:I14"/>
  <sheetViews>
    <sheetView view="pageBreakPreview" zoomScale="60" zoomScaleNormal="74" workbookViewId="0">
      <pane ySplit="1" topLeftCell="A2" activePane="bottomLeft" state="frozen"/>
      <selection pane="bottomLeft" activeCell="H9" sqref="H9"/>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24" style="1" customWidth="1"/>
    <col min="7" max="7" width="31.28515625" style="1" customWidth="1"/>
    <col min="8" max="8" width="18.5703125" style="1" customWidth="1"/>
    <col min="9" max="16384" width="9.140625" style="1"/>
  </cols>
  <sheetData>
    <row r="1" spans="1:9" ht="59.25" customHeight="1" thickBot="1" x14ac:dyDescent="0.3">
      <c r="A1" s="30" t="s">
        <v>201</v>
      </c>
      <c r="B1" s="31"/>
      <c r="C1" s="31"/>
      <c r="D1" s="31"/>
      <c r="E1" s="31"/>
      <c r="F1" s="31"/>
      <c r="G1" s="32"/>
    </row>
    <row r="2" spans="1:9" ht="24" x14ac:dyDescent="0.25">
      <c r="A2" s="4" t="s">
        <v>89</v>
      </c>
      <c r="B2" s="5" t="s">
        <v>1</v>
      </c>
      <c r="C2" s="5" t="s">
        <v>2</v>
      </c>
      <c r="D2" s="5" t="s">
        <v>3</v>
      </c>
      <c r="E2" s="5" t="s">
        <v>4</v>
      </c>
      <c r="F2" s="5" t="s">
        <v>5</v>
      </c>
      <c r="G2" s="6" t="s">
        <v>6</v>
      </c>
    </row>
    <row r="3" spans="1:9" ht="18.75" x14ac:dyDescent="0.25">
      <c r="A3" s="33" t="s">
        <v>7</v>
      </c>
      <c r="B3" s="34"/>
      <c r="C3" s="34"/>
      <c r="D3" s="34"/>
      <c r="E3" s="34"/>
      <c r="F3" s="34"/>
      <c r="G3" s="54"/>
    </row>
    <row r="4" spans="1:9" ht="45" x14ac:dyDescent="0.25">
      <c r="A4" s="7">
        <v>1</v>
      </c>
      <c r="B4" s="13" t="s">
        <v>16</v>
      </c>
      <c r="C4" s="14" t="s">
        <v>195</v>
      </c>
      <c r="D4" s="20">
        <v>58</v>
      </c>
      <c r="E4" s="14" t="s">
        <v>17</v>
      </c>
      <c r="F4" s="16"/>
      <c r="G4" s="10">
        <f t="shared" ref="G4:G13" si="0">D4*F4</f>
        <v>0</v>
      </c>
    </row>
    <row r="5" spans="1:9" ht="45" x14ac:dyDescent="0.25">
      <c r="A5" s="7">
        <v>1.1000000000000001</v>
      </c>
      <c r="B5" s="8" t="s">
        <v>18</v>
      </c>
      <c r="C5" s="9" t="s">
        <v>19</v>
      </c>
      <c r="D5" s="9">
        <v>1</v>
      </c>
      <c r="E5" s="9" t="s">
        <v>15</v>
      </c>
      <c r="F5" s="16"/>
      <c r="G5" s="10">
        <f t="shared" si="0"/>
        <v>0</v>
      </c>
    </row>
    <row r="6" spans="1:9" ht="75" x14ac:dyDescent="0.25">
      <c r="A6" s="7">
        <v>1.2</v>
      </c>
      <c r="B6" s="13" t="s">
        <v>20</v>
      </c>
      <c r="C6" s="14" t="s">
        <v>196</v>
      </c>
      <c r="D6" s="20">
        <v>44</v>
      </c>
      <c r="E6" s="14" t="s">
        <v>17</v>
      </c>
      <c r="F6" s="16"/>
      <c r="G6" s="10">
        <f t="shared" si="0"/>
        <v>0</v>
      </c>
      <c r="H6" s="23" t="s">
        <v>151</v>
      </c>
    </row>
    <row r="7" spans="1:9" ht="75" x14ac:dyDescent="0.25">
      <c r="A7" s="7">
        <v>1.3</v>
      </c>
      <c r="B7" s="13" t="s">
        <v>21</v>
      </c>
      <c r="C7" s="14" t="s">
        <v>197</v>
      </c>
      <c r="D7" s="20">
        <v>57</v>
      </c>
      <c r="E7" s="14" t="s">
        <v>17</v>
      </c>
      <c r="F7" s="16"/>
      <c r="G7" s="10">
        <f t="shared" si="0"/>
        <v>0</v>
      </c>
      <c r="I7" s="23"/>
    </row>
    <row r="8" spans="1:9" ht="45" x14ac:dyDescent="0.25">
      <c r="A8" s="7">
        <v>1.4</v>
      </c>
      <c r="B8" s="13" t="s">
        <v>22</v>
      </c>
      <c r="C8" s="14" t="s">
        <v>198</v>
      </c>
      <c r="D8" s="20">
        <v>290</v>
      </c>
      <c r="E8" s="14" t="s">
        <v>24</v>
      </c>
      <c r="F8" s="16"/>
      <c r="G8" s="10">
        <f t="shared" si="0"/>
        <v>0</v>
      </c>
      <c r="I8" s="23"/>
    </row>
    <row r="9" spans="1:9" ht="90" x14ac:dyDescent="0.25">
      <c r="A9" s="7">
        <v>1.5</v>
      </c>
      <c r="B9" s="8" t="s">
        <v>90</v>
      </c>
      <c r="C9" s="14" t="s">
        <v>91</v>
      </c>
      <c r="D9" s="9">
        <v>124</v>
      </c>
      <c r="E9" s="9" t="s">
        <v>92</v>
      </c>
      <c r="F9" s="16"/>
      <c r="G9" s="10">
        <f t="shared" si="0"/>
        <v>0</v>
      </c>
      <c r="I9" s="23"/>
    </row>
    <row r="10" spans="1:9" ht="30" x14ac:dyDescent="0.25">
      <c r="A10" s="7">
        <v>1.6</v>
      </c>
      <c r="B10" s="8" t="s">
        <v>93</v>
      </c>
      <c r="C10" s="9" t="s">
        <v>94</v>
      </c>
      <c r="D10" s="9">
        <v>290</v>
      </c>
      <c r="E10" s="9" t="s">
        <v>95</v>
      </c>
      <c r="F10" s="16"/>
      <c r="G10" s="10">
        <f t="shared" si="0"/>
        <v>0</v>
      </c>
    </row>
    <row r="11" spans="1:9" ht="45" x14ac:dyDescent="0.25">
      <c r="A11" s="7">
        <v>1.7</v>
      </c>
      <c r="B11" s="8" t="s">
        <v>96</v>
      </c>
      <c r="C11" s="14" t="s">
        <v>97</v>
      </c>
      <c r="D11" s="9">
        <v>1200</v>
      </c>
      <c r="E11" s="9" t="s">
        <v>32</v>
      </c>
      <c r="F11" s="16"/>
      <c r="G11" s="10">
        <f t="shared" si="0"/>
        <v>0</v>
      </c>
    </row>
    <row r="12" spans="1:9" ht="90" x14ac:dyDescent="0.25">
      <c r="A12" s="7">
        <v>1.8</v>
      </c>
      <c r="B12" s="8" t="s">
        <v>98</v>
      </c>
      <c r="C12" s="9" t="s">
        <v>99</v>
      </c>
      <c r="D12" s="9">
        <v>1200</v>
      </c>
      <c r="E12" s="9" t="s">
        <v>32</v>
      </c>
      <c r="F12" s="16"/>
      <c r="G12" s="10">
        <f t="shared" si="0"/>
        <v>0</v>
      </c>
    </row>
    <row r="13" spans="1:9" ht="120" x14ac:dyDescent="0.25">
      <c r="A13" s="7">
        <v>1.9</v>
      </c>
      <c r="B13" s="8" t="s">
        <v>100</v>
      </c>
      <c r="C13" s="9" t="s">
        <v>101</v>
      </c>
      <c r="D13" s="9">
        <v>2</v>
      </c>
      <c r="E13" s="9" t="s">
        <v>72</v>
      </c>
      <c r="F13" s="16"/>
      <c r="G13" s="10">
        <f t="shared" si="0"/>
        <v>0</v>
      </c>
    </row>
    <row r="14" spans="1:9" ht="19.5" thickBot="1" x14ac:dyDescent="0.3">
      <c r="A14" s="55" t="s">
        <v>8</v>
      </c>
      <c r="B14" s="56"/>
      <c r="C14" s="57"/>
      <c r="D14" s="58">
        <f>SUM(G4:G13)</f>
        <v>0</v>
      </c>
      <c r="E14" s="59"/>
      <c r="F14" s="59"/>
      <c r="G14" s="60"/>
    </row>
  </sheetData>
  <sheetProtection algorithmName="SHA-512" hashValue="/wIUySturLaZpNjclQI6Sbi/7UktnHAtTq/PAazWzjmXp0Rpwca2mjp/z8li8EwMiiYAmXveif0Cl5fIs5YzsQ==" saltValue="Mvi3BoHs+jc/uWYsSt16dQ==" spinCount="100000" sheet="1" objects="1" scenarios="1"/>
  <mergeCells count="4">
    <mergeCell ref="A1:G1"/>
    <mergeCell ref="A3:G3"/>
    <mergeCell ref="A14:C14"/>
    <mergeCell ref="D14:G14"/>
  </mergeCells>
  <pageMargins left="0.7" right="0.7" top="0.75" bottom="0.75" header="0.3" footer="0.3"/>
  <pageSetup paperSize="9" scale="36" orientation="portrait" r:id="rId1"/>
  <colBreaks count="1" manualBreakCount="1">
    <brk id="8" max="13" man="1"/>
  </col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169E0-1BC3-4D5A-B567-EBBE091F1804}">
  <sheetPr>
    <tabColor rgb="FF00B050"/>
  </sheetPr>
  <dimension ref="A1:H15"/>
  <sheetViews>
    <sheetView view="pageBreakPreview" zoomScale="60" zoomScaleNormal="70" workbookViewId="0">
      <pane ySplit="1" topLeftCell="A2" activePane="bottomLeft" state="frozen"/>
      <selection pane="bottomLeft" activeCell="G9" sqref="G9"/>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29.140625" style="1" customWidth="1"/>
    <col min="7" max="7" width="36" style="1" customWidth="1"/>
    <col min="8" max="8" width="19.7109375" style="1" customWidth="1"/>
    <col min="9" max="16384" width="9.140625" style="1"/>
  </cols>
  <sheetData>
    <row r="1" spans="1:8" ht="59.25" customHeight="1" thickBot="1" x14ac:dyDescent="0.3">
      <c r="A1" s="30" t="s">
        <v>202</v>
      </c>
      <c r="B1" s="31"/>
      <c r="C1" s="31"/>
      <c r="D1" s="31"/>
      <c r="E1" s="31"/>
      <c r="F1" s="31"/>
      <c r="G1" s="32"/>
    </row>
    <row r="2" spans="1:8" ht="33.75" customHeight="1" x14ac:dyDescent="0.25">
      <c r="A2" s="4" t="s">
        <v>0</v>
      </c>
      <c r="B2" s="5" t="s">
        <v>1</v>
      </c>
      <c r="C2" s="5" t="s">
        <v>2</v>
      </c>
      <c r="D2" s="5" t="s">
        <v>3</v>
      </c>
      <c r="E2" s="5" t="s">
        <v>4</v>
      </c>
      <c r="F2" s="5" t="s">
        <v>5</v>
      </c>
      <c r="G2" s="6" t="s">
        <v>6</v>
      </c>
    </row>
    <row r="3" spans="1:8" ht="18.75" x14ac:dyDescent="0.25">
      <c r="A3" s="33" t="s">
        <v>105</v>
      </c>
      <c r="B3" s="34"/>
      <c r="C3" s="34"/>
      <c r="D3" s="34"/>
      <c r="E3" s="34"/>
      <c r="F3" s="34"/>
      <c r="G3" s="34"/>
    </row>
    <row r="4" spans="1:8" ht="166.5" customHeight="1" x14ac:dyDescent="0.25">
      <c r="A4" s="7">
        <v>1</v>
      </c>
      <c r="B4" s="8" t="s">
        <v>205</v>
      </c>
      <c r="C4" s="9" t="s">
        <v>206</v>
      </c>
      <c r="D4" s="9">
        <v>1</v>
      </c>
      <c r="E4" s="9" t="s">
        <v>15</v>
      </c>
      <c r="F4" s="3"/>
      <c r="G4" s="10">
        <f>D4*F4</f>
        <v>0</v>
      </c>
      <c r="H4" s="23"/>
    </row>
    <row r="5" spans="1:8" ht="32.1" customHeight="1" x14ac:dyDescent="0.25">
      <c r="A5" s="7">
        <v>1.1000000000000001</v>
      </c>
      <c r="B5" s="8" t="s">
        <v>135</v>
      </c>
      <c r="C5" s="9" t="s">
        <v>136</v>
      </c>
      <c r="D5" s="9">
        <v>300</v>
      </c>
      <c r="E5" s="9" t="s">
        <v>24</v>
      </c>
      <c r="F5" s="3"/>
      <c r="G5" s="10">
        <f>D5*F5</f>
        <v>0</v>
      </c>
      <c r="H5" s="23"/>
    </row>
    <row r="6" spans="1:8" ht="57" customHeight="1" x14ac:dyDescent="0.25">
      <c r="A6" s="7">
        <v>1.2</v>
      </c>
      <c r="B6" s="13" t="s">
        <v>155</v>
      </c>
      <c r="C6" s="14" t="s">
        <v>156</v>
      </c>
      <c r="D6" s="14">
        <v>2</v>
      </c>
      <c r="E6" s="14" t="s">
        <v>157</v>
      </c>
      <c r="F6" s="3"/>
      <c r="G6" s="15">
        <f>D6*F6</f>
        <v>0</v>
      </c>
      <c r="H6" s="23"/>
    </row>
    <row r="7" spans="1:8" ht="104.45" customHeight="1" x14ac:dyDescent="0.25">
      <c r="A7" s="7">
        <v>1.3</v>
      </c>
      <c r="B7" s="13" t="s">
        <v>158</v>
      </c>
      <c r="C7" s="14" t="s">
        <v>160</v>
      </c>
      <c r="D7" s="14">
        <v>1</v>
      </c>
      <c r="E7" s="14" t="s">
        <v>157</v>
      </c>
      <c r="F7" s="3"/>
      <c r="G7" s="15">
        <f t="shared" ref="G7:G8" si="0">D7*F7</f>
        <v>0</v>
      </c>
      <c r="H7" s="23"/>
    </row>
    <row r="8" spans="1:8" ht="64.5" customHeight="1" x14ac:dyDescent="0.25">
      <c r="A8" s="7">
        <v>1.4</v>
      </c>
      <c r="B8" s="13" t="s">
        <v>159</v>
      </c>
      <c r="C8" s="14" t="s">
        <v>161</v>
      </c>
      <c r="D8" s="14">
        <v>20</v>
      </c>
      <c r="E8" s="14" t="s">
        <v>24</v>
      </c>
      <c r="F8" s="3"/>
      <c r="G8" s="15">
        <f t="shared" si="0"/>
        <v>0</v>
      </c>
      <c r="H8" s="23"/>
    </row>
    <row r="9" spans="1:8" ht="166.5" customHeight="1" x14ac:dyDescent="0.25">
      <c r="A9" s="7">
        <v>1.5</v>
      </c>
      <c r="B9" s="13" t="s">
        <v>107</v>
      </c>
      <c r="C9" s="14" t="s">
        <v>150</v>
      </c>
      <c r="D9" s="14">
        <v>7</v>
      </c>
      <c r="E9" s="14" t="s">
        <v>17</v>
      </c>
      <c r="F9" s="3"/>
      <c r="G9" s="15">
        <f>D9*F9</f>
        <v>0</v>
      </c>
    </row>
    <row r="10" spans="1:8" ht="166.5" customHeight="1" x14ac:dyDescent="0.25">
      <c r="A10" s="7">
        <v>1.6</v>
      </c>
      <c r="B10" s="13" t="s">
        <v>162</v>
      </c>
      <c r="C10" s="14" t="s">
        <v>163</v>
      </c>
      <c r="D10" s="14">
        <v>1</v>
      </c>
      <c r="E10" s="14" t="s">
        <v>47</v>
      </c>
      <c r="F10" s="3"/>
      <c r="G10" s="15">
        <f t="shared" ref="G10" si="1">D10*F10</f>
        <v>0</v>
      </c>
    </row>
    <row r="11" spans="1:8" ht="99.95" customHeight="1" x14ac:dyDescent="0.25">
      <c r="A11" s="7">
        <v>1.7</v>
      </c>
      <c r="B11" s="13" t="s">
        <v>170</v>
      </c>
      <c r="C11" s="14" t="s">
        <v>182</v>
      </c>
      <c r="D11" s="14">
        <v>1</v>
      </c>
      <c r="E11" s="14" t="s">
        <v>15</v>
      </c>
      <c r="F11" s="3"/>
      <c r="G11" s="15">
        <f t="shared" ref="G11" si="2">D11*F11</f>
        <v>0</v>
      </c>
    </row>
    <row r="12" spans="1:8" ht="149.44999999999999" customHeight="1" x14ac:dyDescent="0.25">
      <c r="A12" s="7">
        <v>1.8</v>
      </c>
      <c r="B12" s="13" t="s">
        <v>173</v>
      </c>
      <c r="C12" s="14" t="s">
        <v>172</v>
      </c>
      <c r="D12" s="14">
        <v>1</v>
      </c>
      <c r="E12" s="14" t="s">
        <v>15</v>
      </c>
      <c r="F12" s="3"/>
      <c r="G12" s="15">
        <f>D12*F12</f>
        <v>0</v>
      </c>
    </row>
    <row r="13" spans="1:8" ht="45" x14ac:dyDescent="0.25">
      <c r="A13" s="7">
        <v>1.9</v>
      </c>
      <c r="B13" s="13" t="s">
        <v>106</v>
      </c>
      <c r="C13" s="14" t="s">
        <v>171</v>
      </c>
      <c r="D13" s="14">
        <v>1</v>
      </c>
      <c r="E13" s="14" t="s">
        <v>72</v>
      </c>
      <c r="F13" s="3"/>
      <c r="G13" s="15">
        <f>D13*F13</f>
        <v>0</v>
      </c>
    </row>
    <row r="14" spans="1:8" ht="18.75" x14ac:dyDescent="0.25">
      <c r="A14" s="50" t="s">
        <v>108</v>
      </c>
      <c r="B14" s="51"/>
      <c r="C14" s="52"/>
      <c r="D14" s="48">
        <f>SUM(G4:G13)</f>
        <v>0</v>
      </c>
      <c r="E14" s="40"/>
      <c r="F14" s="40"/>
      <c r="G14" s="49"/>
    </row>
    <row r="15" spans="1:8" ht="18.75" x14ac:dyDescent="0.25">
      <c r="A15" s="28" t="s">
        <v>13</v>
      </c>
      <c r="B15" s="28"/>
      <c r="C15" s="28"/>
      <c r="D15" s="29">
        <f>SUM(D14)</f>
        <v>0</v>
      </c>
      <c r="E15" s="29"/>
      <c r="F15" s="29"/>
      <c r="G15" s="29"/>
    </row>
  </sheetData>
  <sheetProtection algorithmName="SHA-512" hashValue="uTovuucSKK6GZ2+/xNjsBQqXuZppUW31O1zMAuU7mYLxOGdq9Kwg81nj/0C3AYxvBcWWN7elchlUm3Zi3y+JDA==" saltValue="NuMWACi60wwGQY2d6jG44A==" spinCount="100000" sheet="1" objects="1" scenarios="1"/>
  <mergeCells count="6">
    <mergeCell ref="A15:C15"/>
    <mergeCell ref="D15:G15"/>
    <mergeCell ref="A1:G1"/>
    <mergeCell ref="A3:G3"/>
    <mergeCell ref="A14:C14"/>
    <mergeCell ref="D14:G14"/>
  </mergeCells>
  <pageMargins left="0.7" right="0.7" top="0.75" bottom="0.75" header="0.3" footer="0.3"/>
  <pageSetup paperSize="9" scale="36"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G9"/>
  <sheetViews>
    <sheetView view="pageBreakPreview" zoomScale="60" zoomScaleNormal="70" workbookViewId="0">
      <pane ySplit="1" topLeftCell="A2" activePane="bottomLeft" state="frozen"/>
      <selection pane="bottomLeft" activeCell="G6" sqref="G6"/>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20.42578125" style="1" customWidth="1"/>
    <col min="7" max="7" width="28.42578125" style="1" customWidth="1"/>
    <col min="8" max="16384" width="9.140625" style="1"/>
  </cols>
  <sheetData>
    <row r="1" spans="1:7" ht="59.25" customHeight="1" thickBot="1" x14ac:dyDescent="0.3">
      <c r="A1" s="30" t="s">
        <v>203</v>
      </c>
      <c r="B1" s="31"/>
      <c r="C1" s="31"/>
      <c r="D1" s="31"/>
      <c r="E1" s="31"/>
      <c r="F1" s="31"/>
      <c r="G1" s="32"/>
    </row>
    <row r="2" spans="1:7" ht="24" x14ac:dyDescent="0.25">
      <c r="A2" s="4" t="s">
        <v>0</v>
      </c>
      <c r="B2" s="5" t="s">
        <v>1</v>
      </c>
      <c r="C2" s="5" t="s">
        <v>2</v>
      </c>
      <c r="D2" s="5" t="s">
        <v>3</v>
      </c>
      <c r="E2" s="5" t="s">
        <v>4</v>
      </c>
      <c r="F2" s="5" t="s">
        <v>5</v>
      </c>
      <c r="G2" s="6" t="s">
        <v>6</v>
      </c>
    </row>
    <row r="3" spans="1:7" ht="18.75" x14ac:dyDescent="0.25">
      <c r="A3" s="33" t="s">
        <v>109</v>
      </c>
      <c r="B3" s="34"/>
      <c r="C3" s="34"/>
      <c r="D3" s="34"/>
      <c r="E3" s="34"/>
      <c r="F3" s="34"/>
      <c r="G3" s="34"/>
    </row>
    <row r="4" spans="1:7" ht="45" x14ac:dyDescent="0.25">
      <c r="A4" s="7">
        <v>1.1000000000000001</v>
      </c>
      <c r="B4" s="8" t="s">
        <v>14</v>
      </c>
      <c r="C4" s="9" t="s">
        <v>154</v>
      </c>
      <c r="D4" s="26">
        <v>1</v>
      </c>
      <c r="E4" s="9" t="s">
        <v>15</v>
      </c>
      <c r="F4" s="3"/>
      <c r="G4" s="10">
        <f t="shared" ref="G4:G5" si="0">D4*F4</f>
        <v>0</v>
      </c>
    </row>
    <row r="5" spans="1:7" ht="39.75" customHeight="1" x14ac:dyDescent="0.25">
      <c r="A5" s="7">
        <v>1.2</v>
      </c>
      <c r="B5" s="8" t="s">
        <v>104</v>
      </c>
      <c r="C5" s="9" t="s">
        <v>148</v>
      </c>
      <c r="D5" s="26">
        <v>950</v>
      </c>
      <c r="E5" s="9" t="s">
        <v>17</v>
      </c>
      <c r="F5" s="3"/>
      <c r="G5" s="10">
        <f t="shared" si="0"/>
        <v>0</v>
      </c>
    </row>
    <row r="6" spans="1:7" ht="45" x14ac:dyDescent="0.25">
      <c r="A6" s="7">
        <v>1.3</v>
      </c>
      <c r="B6" s="8" t="s">
        <v>132</v>
      </c>
      <c r="C6" s="9" t="s">
        <v>146</v>
      </c>
      <c r="D6" s="26">
        <v>550</v>
      </c>
      <c r="E6" s="9" t="s">
        <v>17</v>
      </c>
      <c r="F6" s="3"/>
      <c r="G6" s="10">
        <f>D6*F6</f>
        <v>0</v>
      </c>
    </row>
    <row r="7" spans="1:7" ht="60" x14ac:dyDescent="0.25">
      <c r="A7" s="7">
        <v>1.4</v>
      </c>
      <c r="B7" s="8" t="s">
        <v>103</v>
      </c>
      <c r="C7" s="9" t="s">
        <v>133</v>
      </c>
      <c r="D7" s="26">
        <v>550</v>
      </c>
      <c r="E7" s="9" t="s">
        <v>17</v>
      </c>
      <c r="F7" s="3"/>
      <c r="G7" s="10">
        <f t="shared" ref="G7:G8" si="1">D7*F7</f>
        <v>0</v>
      </c>
    </row>
    <row r="8" spans="1:7" ht="255" x14ac:dyDescent="0.25">
      <c r="A8" s="24">
        <v>1.5</v>
      </c>
      <c r="B8" s="8" t="s">
        <v>207</v>
      </c>
      <c r="C8" s="9" t="s">
        <v>183</v>
      </c>
      <c r="D8" s="27">
        <v>1</v>
      </c>
      <c r="E8" s="8" t="s">
        <v>15</v>
      </c>
      <c r="F8" s="3"/>
      <c r="G8" s="25">
        <f t="shared" si="1"/>
        <v>0</v>
      </c>
    </row>
    <row r="9" spans="1:7" ht="19.5" thickBot="1" x14ac:dyDescent="0.3">
      <c r="A9" s="61" t="s">
        <v>102</v>
      </c>
      <c r="B9" s="62"/>
      <c r="C9" s="63"/>
      <c r="D9" s="64">
        <f>SUM(G4:G8)</f>
        <v>0</v>
      </c>
      <c r="E9" s="65"/>
      <c r="F9" s="65"/>
      <c r="G9" s="66"/>
    </row>
  </sheetData>
  <sheetProtection algorithmName="SHA-512" hashValue="Au7FzFt/9SrmcEooN5DdRgF/g6ojlND+UfZ/cUNWNc5dU+DPS15WIeVVnEKH0TIc2t5fAs1lase4IcU6Jr84rw==" saltValue="s1/RibciitGvav9SuMzwaw==" spinCount="100000" sheet="1" objects="1" scenarios="1"/>
  <mergeCells count="4">
    <mergeCell ref="A9:C9"/>
    <mergeCell ref="D9:G9"/>
    <mergeCell ref="A3:G3"/>
    <mergeCell ref="A1:G1"/>
  </mergeCells>
  <phoneticPr fontId="2" type="noConversion"/>
  <pageMargins left="0.7" right="0.7" top="0.75" bottom="0.75" header="0.3" footer="0.3"/>
  <pageSetup paperSize="9" scale="4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6010D5-3723-4B9D-926F-F3F82C3B6725}">
  <sheetPr>
    <tabColor rgb="FF00B050"/>
  </sheetPr>
  <dimension ref="A1:G7"/>
  <sheetViews>
    <sheetView tabSelected="1" view="pageBreakPreview" zoomScale="60" zoomScaleNormal="70" workbookViewId="0">
      <pane ySplit="1" topLeftCell="A2" activePane="bottomLeft" state="frozen"/>
      <selection pane="bottomLeft" activeCell="F5" sqref="F5"/>
    </sheetView>
  </sheetViews>
  <sheetFormatPr defaultColWidth="9.140625" defaultRowHeight="15" x14ac:dyDescent="0.25"/>
  <cols>
    <col min="1" max="1" width="9.140625" style="1"/>
    <col min="2" max="2" width="41.85546875" style="1" bestFit="1" customWidth="1"/>
    <col min="3" max="3" width="100.140625" style="1" customWidth="1"/>
    <col min="4" max="5" width="9.140625" style="1" customWidth="1"/>
    <col min="6" max="6" width="21" style="1" customWidth="1"/>
    <col min="7" max="7" width="29.42578125" style="1" customWidth="1"/>
    <col min="8" max="16384" width="9.140625" style="1"/>
  </cols>
  <sheetData>
    <row r="1" spans="1:7" ht="59.25" customHeight="1" thickBot="1" x14ac:dyDescent="0.3">
      <c r="A1" s="30" t="s">
        <v>204</v>
      </c>
      <c r="B1" s="31"/>
      <c r="C1" s="31"/>
      <c r="D1" s="31"/>
      <c r="E1" s="31"/>
      <c r="F1" s="31"/>
      <c r="G1" s="32"/>
    </row>
    <row r="2" spans="1:7" ht="24" x14ac:dyDescent="0.25">
      <c r="A2" s="4" t="s">
        <v>0</v>
      </c>
      <c r="B2" s="5" t="s">
        <v>1</v>
      </c>
      <c r="C2" s="5" t="s">
        <v>2</v>
      </c>
      <c r="D2" s="5" t="s">
        <v>3</v>
      </c>
      <c r="E2" s="5" t="s">
        <v>4</v>
      </c>
      <c r="F2" s="5" t="s">
        <v>5</v>
      </c>
      <c r="G2" s="6" t="s">
        <v>6</v>
      </c>
    </row>
    <row r="3" spans="1:7" ht="18.75" x14ac:dyDescent="0.25">
      <c r="A3" s="33" t="s">
        <v>111</v>
      </c>
      <c r="B3" s="34"/>
      <c r="C3" s="34"/>
      <c r="D3" s="34"/>
      <c r="E3" s="34"/>
      <c r="F3" s="34"/>
      <c r="G3" s="34"/>
    </row>
    <row r="4" spans="1:7" ht="75" x14ac:dyDescent="0.25">
      <c r="A4" s="7">
        <v>1.1000000000000001</v>
      </c>
      <c r="B4" s="8" t="s">
        <v>110</v>
      </c>
      <c r="C4" s="9" t="s">
        <v>112</v>
      </c>
      <c r="D4" s="9">
        <v>1</v>
      </c>
      <c r="E4" s="9" t="s">
        <v>47</v>
      </c>
      <c r="F4" s="3"/>
      <c r="G4" s="10">
        <f>D4*F4</f>
        <v>0</v>
      </c>
    </row>
    <row r="5" spans="1:7" ht="165" x14ac:dyDescent="0.25">
      <c r="A5" s="7">
        <v>1.2</v>
      </c>
      <c r="B5" s="8" t="s">
        <v>113</v>
      </c>
      <c r="C5" s="9" t="s">
        <v>114</v>
      </c>
      <c r="D5" s="9">
        <v>1</v>
      </c>
      <c r="E5" s="9" t="s">
        <v>15</v>
      </c>
      <c r="F5" s="3"/>
      <c r="G5" s="10">
        <f t="shared" ref="G5:G6" si="0">D5*F5</f>
        <v>0</v>
      </c>
    </row>
    <row r="6" spans="1:7" ht="45" x14ac:dyDescent="0.25">
      <c r="A6" s="7">
        <v>1.3</v>
      </c>
      <c r="B6" s="8" t="s">
        <v>130</v>
      </c>
      <c r="C6" s="9" t="s">
        <v>131</v>
      </c>
      <c r="D6" s="9">
        <v>115</v>
      </c>
      <c r="E6" s="9" t="s">
        <v>24</v>
      </c>
      <c r="F6" s="3"/>
      <c r="G6" s="10">
        <f t="shared" si="0"/>
        <v>0</v>
      </c>
    </row>
    <row r="7" spans="1:7" ht="19.5" thickBot="1" x14ac:dyDescent="0.3">
      <c r="A7" s="61" t="s">
        <v>102</v>
      </c>
      <c r="B7" s="62"/>
      <c r="C7" s="63"/>
      <c r="D7" s="64">
        <f>SUM(G4:G6)</f>
        <v>0</v>
      </c>
      <c r="E7" s="65"/>
      <c r="F7" s="65"/>
      <c r="G7" s="66"/>
    </row>
  </sheetData>
  <sheetProtection algorithmName="SHA-512" hashValue="odieyRN8Xs0BCx6E8iKUaohkG+nMlDhETmj4X1aVg0RSfcah9qt1Diuu7AsWPu7N3dDc0NLMed6vf6YmyRo2zA==" saltValue="aGi8LXunV6hVDUg1Jg9DAA==" spinCount="100000" sheet="1" objects="1" scenarios="1"/>
  <mergeCells count="4">
    <mergeCell ref="A1:G1"/>
    <mergeCell ref="A3:G3"/>
    <mergeCell ref="A7:C7"/>
    <mergeCell ref="D7:G7"/>
  </mergeCells>
  <pageMargins left="0.7" right="0.7" top="0.75" bottom="0.75" header="0.3" footer="0.3"/>
  <pageSetup paperSize="9" scale="38"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Non Refrigrated Storages (1)</vt:lpstr>
      <vt:lpstr>Non Refrigrated Storage (2)</vt:lpstr>
      <vt:lpstr>Guard Building-Storage</vt:lpstr>
      <vt:lpstr>Fence-Storage</vt:lpstr>
      <vt:lpstr>Generator-Transformer</vt:lpstr>
      <vt:lpstr>Compound Concrete Spaces</vt:lpstr>
      <vt:lpstr>Weighbridge-Storage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Ehab Al-Hakeem</dc:creator>
  <cp:keywords/>
  <dc:description/>
  <cp:lastModifiedBy>Mahmood, Rawa GIZ IQ</cp:lastModifiedBy>
  <cp:revision/>
  <dcterms:created xsi:type="dcterms:W3CDTF">2015-06-05T18:17:20Z</dcterms:created>
  <dcterms:modified xsi:type="dcterms:W3CDTF">2021-09-26T07:18:50Z</dcterms:modified>
  <cp:category/>
  <cp:contentStatus/>
</cp:coreProperties>
</file>