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24226"/>
  <mc:AlternateContent xmlns:mc="http://schemas.openxmlformats.org/markup-compatibility/2006">
    <mc:Choice Requires="x15">
      <x15ac:absPath xmlns:x15ac="http://schemas.microsoft.com/office/spreadsheetml/2010/11/ac" url="C:\Users\mahmoo_raw.IQ\Desktop\Procurment\#2 COSOFT\SRN\83392981-construction of Solid-structure 3-room Admin building ABU JAFAAR AL MANSUR school and Walkways at AL AFNAN school\2-ITT\"/>
    </mc:Choice>
  </mc:AlternateContent>
  <xr:revisionPtr revIDLastSave="0" documentId="8_{ED420623-0D53-4286-B702-55360D8FCAEC}" xr6:coauthVersionLast="46" xr6:coauthVersionMax="46" xr10:uidLastSave="{00000000-0000-0000-0000-000000000000}"/>
  <bookViews>
    <workbookView xWindow="20370" yWindow="-120" windowWidth="29040" windowHeight="15840" activeTab="2" xr2:uid="{00000000-000D-0000-FFFF-FFFF00000000}"/>
  </bookViews>
  <sheets>
    <sheet name="Total Summary" sheetId="2" r:id="rId1"/>
    <sheet name="Abu Jaafar Al Mansour" sheetId="1" r:id="rId2"/>
    <sheet name="AL Afnan" sheetId="4" r:id="rId3"/>
  </sheets>
  <definedNames>
    <definedName name="out" localSheetId="2">#REF!</definedName>
    <definedName name="out">#REF!</definedName>
    <definedName name="outtt" localSheetId="2">#REF!</definedName>
    <definedName name="outtt">#REF!</definedName>
    <definedName name="_xlnm.Print_Area" localSheetId="1">'Abu Jaafar Al Mansour'!$A$1:$G$104</definedName>
    <definedName name="_xlnm.Print_Area" localSheetId="2">'AL Afnan'!$A$1:$G$34</definedName>
    <definedName name="_xlnm.Print_Titles" localSheetId="1">'Abu Jaafar Al Mansour'!$15:$15</definedName>
    <definedName name="_xlnm.Print_Titles" localSheetId="2">'AL Afnan'!$15:$15</definedName>
    <definedName name="station" localSheetId="2">#REF!</definedName>
    <definedName name="station">#REF!</definedName>
    <definedName name="stt" localSheetId="2">#REF!</definedName>
    <definedName name="stt">#REF!</definedName>
    <definedName name="sttttt" localSheetId="2">#REF!</definedName>
    <definedName name="stttt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0" i="4" l="1"/>
  <c r="F31" i="4" s="1"/>
  <c r="F29" i="4"/>
  <c r="F25" i="4"/>
  <c r="F24" i="4"/>
  <c r="F26" i="4" s="1"/>
  <c r="F21" i="4"/>
  <c r="F22" i="4" s="1"/>
  <c r="F18" i="4"/>
  <c r="F19" i="4" s="1"/>
  <c r="F26" i="1"/>
  <c r="F25" i="1"/>
  <c r="F35" i="1"/>
  <c r="F27" i="4" l="1"/>
  <c r="F34" i="4"/>
  <c r="G6" i="2" s="1"/>
  <c r="F76" i="1"/>
  <c r="F60" i="1"/>
  <c r="F56" i="1"/>
  <c r="F59" i="1"/>
  <c r="F97" i="1"/>
  <c r="F96" i="1"/>
  <c r="F87" i="1"/>
  <c r="F88" i="1"/>
  <c r="F89" i="1"/>
  <c r="F90" i="1"/>
  <c r="F91" i="1"/>
  <c r="F92" i="1"/>
  <c r="F93" i="1"/>
  <c r="F81" i="1"/>
  <c r="F82" i="1"/>
  <c r="F80" i="1"/>
  <c r="F66" i="1"/>
  <c r="F67" i="1"/>
  <c r="F68" i="1"/>
  <c r="F69" i="1"/>
  <c r="F70" i="1"/>
  <c r="F71" i="1"/>
  <c r="F72" i="1"/>
  <c r="F73" i="1"/>
  <c r="F74" i="1"/>
  <c r="F75" i="1"/>
  <c r="F65" i="1"/>
  <c r="F61" i="1"/>
  <c r="F43" i="1"/>
  <c r="F44" i="1"/>
  <c r="F45" i="1"/>
  <c r="F46" i="1"/>
  <c r="F47" i="1"/>
  <c r="F48" i="1"/>
  <c r="F49" i="1"/>
  <c r="F50" i="1"/>
  <c r="F51" i="1"/>
  <c r="F52" i="1"/>
  <c r="F53" i="1"/>
  <c r="F54" i="1"/>
  <c r="F55" i="1"/>
  <c r="F42" i="1"/>
  <c r="F39" i="1"/>
  <c r="F38" i="1"/>
  <c r="F30" i="1"/>
  <c r="F31" i="1"/>
  <c r="F32" i="1"/>
  <c r="F33" i="1"/>
  <c r="F34" i="1"/>
  <c r="F29" i="1"/>
  <c r="F22" i="1"/>
  <c r="F23" i="1"/>
  <c r="F24" i="1"/>
  <c r="F21" i="1"/>
  <c r="F19" i="1"/>
  <c r="F77" i="1" l="1"/>
  <c r="F102" i="1" s="1"/>
  <c r="F36" i="1"/>
  <c r="F27" i="1"/>
  <c r="F57" i="1"/>
  <c r="F62" i="1"/>
  <c r="F98" i="1"/>
  <c r="F83" i="1"/>
  <c r="F94" i="1"/>
  <c r="F40" i="1"/>
  <c r="F99" i="1" l="1"/>
  <c r="F103" i="1" s="1"/>
  <c r="F63" i="1"/>
  <c r="F101" i="1" s="1"/>
  <c r="F104" i="1" l="1"/>
  <c r="G5" i="2" s="1"/>
  <c r="G8" i="2" s="1"/>
</calcChain>
</file>

<file path=xl/sharedStrings.xml><?xml version="1.0" encoding="utf-8"?>
<sst xmlns="http://schemas.openxmlformats.org/spreadsheetml/2006/main" count="352" uniqueCount="264">
  <si>
    <t>Notes:</t>
  </si>
  <si>
    <r>
      <t xml:space="preserve">1- It is highly recommended to inspect the situation on site </t>
    </r>
    <r>
      <rPr>
        <u/>
        <sz val="12"/>
        <rFont val="Arial"/>
        <family val="2"/>
      </rPr>
      <t>before</t>
    </r>
    <r>
      <rPr>
        <sz val="12"/>
        <rFont val="Arial"/>
        <family val="2"/>
      </rPr>
      <t xml:space="preserve"> submitting an offer.</t>
    </r>
  </si>
  <si>
    <t>2- Access situation to the site premises has to be checked in advance.</t>
  </si>
  <si>
    <t>3- All the work items should be according to IRAQI General Technical Specifications (IGTS) .</t>
  </si>
  <si>
    <t>4- Soil investigation report needs to be handed out to employer before starting excavation works at site</t>
  </si>
  <si>
    <t>5- All materials must be NEW from best type approved by supervisor.</t>
  </si>
  <si>
    <t>6- The unit prices include transportation providing and installing the materials mentioned in the BoQ.</t>
  </si>
  <si>
    <t>7- The unit  prices include necessary material tests, compaction tests and test protocols according to the  IGTS</t>
  </si>
  <si>
    <t>8-The contractor should follow up the given time schedule, It is mandatory.</t>
  </si>
  <si>
    <t>9- The contractor must set up a project board.</t>
  </si>
  <si>
    <t>10- All works in the Bill of Quantities will be done according to supplied design details, specifications and instructions and directions of the supervisor.</t>
  </si>
  <si>
    <t>No.</t>
  </si>
  <si>
    <t xml:space="preserve">Item Description </t>
  </si>
  <si>
    <t>Unit</t>
  </si>
  <si>
    <t>Quantity</t>
  </si>
  <si>
    <t>Price USD</t>
  </si>
  <si>
    <t>Amount USD</t>
  </si>
  <si>
    <t>التفاصيل</t>
  </si>
  <si>
    <t>Civil works:</t>
  </si>
  <si>
    <t>الاعمال المدنية</t>
  </si>
  <si>
    <t>SITE PREPARATION: according to I.G.T.S. and instructions of site engineer.</t>
  </si>
  <si>
    <t>اعمال تهيئة الموقع: حسب المواصفات العراقية و تعليمات المهندس المشرف</t>
  </si>
  <si>
    <t>1.1.1</t>
  </si>
  <si>
    <r>
      <rPr>
        <b/>
        <sz val="10"/>
        <rFont val="Arial"/>
        <family val="2"/>
      </rPr>
      <t>Levelling works:</t>
    </r>
    <r>
      <rPr>
        <sz val="10"/>
        <rFont val="Arial"/>
        <family val="2"/>
      </rPr>
      <t xml:space="preserve"> Supply of materials and required machines for levelling the site (cutting, modification and filling works of the site according to the specifications) for all types of soil and rock layers. Removal of debris, grading, leveling  to appropriate level determined by site engineer, clearance and transporting resulting materials (Debris) to out side municipalities border and approved by the site engineer. Fixing proper center lines in two directions and bench marks according to the specifications, attached drawing and instructions of the site engineer. The works should be done according to I.G.T.S but for any depth of cutting or Removing of Debris required for all the area. The price includes all work requirements with providing and fixing sign board for the site. The sign board should remain on site till the end of the works and approval of project hand over then to be removed .NOTE: the contractor should supply all materials and construct a well equipped (furniture and all necessary requirements) site office of dimension (3.4*4.5)m with a(w.c) for site engineer before starting the works.     </t>
    </r>
  </si>
  <si>
    <t>l.S</t>
  </si>
  <si>
    <r>
      <t xml:space="preserve">أعمال التسوية:
</t>
    </r>
    <r>
      <rPr>
        <sz val="12"/>
        <color theme="1"/>
        <rFont val="Arial"/>
        <family val="2"/>
      </rPr>
      <t>تجهيز المواد والآلات اللازمة لتسوية الموقع (أعمال قطع وتعديل وملء للموقع حسب المواصفات) لجميع أنواع طبقات التربة والصخور. إزالة الحطام والتسوية إلى المستوى المناسب الذي يحدده مهندس الموقع ونقل المواد الناتجة (الحطام) إلى خارج حدود البلدية والموافق عليها من قبل مهندس الموقع. 
السعر يشمل جميع متطلبات العمل مع توفير وتثبيت لوحة دلالة للموقع. يجب أن تظل اللوحة الإرشادية في الموقع حتى نهاية الأعمال والموافقة على تسليم المشروع ثم إزالتها. ملاحظة: يجب على المقاول تجهيز جميع المواد وإنشاء مكتب  مجهز جيدًا (من الأثاث وجميع المتطلبات اللازمة) من أبعاد (3.4*4.5 م)  مع مرحاض لمهندس الموقع قبل البدء في الأعمال.</t>
    </r>
  </si>
  <si>
    <t xml:space="preserve"> Earth works: according to I.G.T.S., drawings and instructions of site engineer.</t>
  </si>
  <si>
    <t>الاعمال الترابية</t>
  </si>
  <si>
    <t>m3</t>
  </si>
  <si>
    <r>
      <rPr>
        <b/>
        <sz val="10"/>
        <rFont val="Arial"/>
        <family val="2"/>
      </rPr>
      <t>Filling works:</t>
    </r>
    <r>
      <rPr>
        <sz val="10"/>
        <rFont val="Arial"/>
        <family val="2"/>
        <charset val="178"/>
      </rPr>
      <t xml:space="preserve"> Supply of materials and required equipment for backfilling works with sub base  for inside the building, corridors and walkways...etc. in layers 25 cm thickness with good compaction, and (anti insects powder) with all necessary and according and to the instructions of site engineer.</t>
    </r>
  </si>
  <si>
    <t>أعمال الردم (داخل الاسسس و البادلو): توفير المواد والمعدات اللازمة لأعمال الردم بالتيكلة صنف A او B لداخل المبنى والممرات ... إلخ. في طبقات بسمك 25 سم لكل طبقة مع الحدل الجيد .مع رش مسحوق مضاد للحشرات و كل ما يلزم وحسب وتعليمات الموقع مهندس.</t>
  </si>
  <si>
    <t>Sub Total of site preparation and earthworks</t>
  </si>
  <si>
    <t>1.3.1</t>
  </si>
  <si>
    <r>
      <rPr>
        <b/>
        <sz val="12"/>
        <color theme="1"/>
        <rFont val="Arial"/>
        <family val="2"/>
      </rPr>
      <t>الاسس</t>
    </r>
    <r>
      <rPr>
        <sz val="12"/>
        <color theme="1"/>
        <rFont val="Arial"/>
        <family val="2"/>
      </rPr>
      <t>: توفير جميع المواد وصب الخرسانة المسلحة للأساسات وقواعد الأعمدة باستخدام الخرسانة فئة (C25) السعر شامل جميع مستلزمات العمل وحسب تعليمات مهندس الموقع والمخططات المرفقة المرفقة.</t>
    </r>
  </si>
  <si>
    <t>1.3.2</t>
  </si>
  <si>
    <t>1.3.3</t>
  </si>
  <si>
    <t>1.3.4</t>
  </si>
  <si>
    <t>1.3.5</t>
  </si>
  <si>
    <t>1.3.6</t>
  </si>
  <si>
    <t>m2</t>
  </si>
  <si>
    <t>Sub Total of concrete works</t>
  </si>
  <si>
    <t xml:space="preserve">Masonry works: </t>
  </si>
  <si>
    <t>اعمال البناء:</t>
  </si>
  <si>
    <t>1.4.1</t>
  </si>
  <si>
    <t>البناء بالبلوك (تحت DPC): تجهيز مواد وإنشاء الجدران باستعمال بلوك صلب 40*20*15 سم وخلطة أسمنتي (1: 3) تحت مستوى البادلو للمباني و  السياج ولكل منطقة يحددها المهندس المشرف. انشاء فواصل كل (8) م و وضع فلين بسمك (2.5) سم يشمل السعر لبخ الاجزاء الظاهرة و دهانها بثلاث طبقات من الدهان البلاستيكي  بجودة جيدة. و حسب الارتفاعات والأبعاد الموضحة بالرسومات وتعليمات مهندس الموقع.</t>
  </si>
  <si>
    <t>1.4.2</t>
  </si>
  <si>
    <r>
      <rPr>
        <b/>
        <sz val="10"/>
        <rFont val="Arial"/>
        <family val="2"/>
      </rPr>
      <t>Solid concrete  block:</t>
    </r>
    <r>
      <rPr>
        <sz val="10"/>
        <rFont val="Arial"/>
        <family val="2"/>
      </rPr>
      <t xml:space="preserve"> Supplying  materials &amp; construction for walls and fence using solid concrete  block (40*20*15)cm and cement mortar with sand (1:3), and the price includes all work necessaries according to the specifications, drawings and instruction of site engineer.</t>
    </r>
  </si>
  <si>
    <t>البناء بالبلوك فوق مستوى البادلو:تجهيز مواد وبناء الجدران والسياج باستخدام بلوك خرساني صلب (40 * 20 * 15) سم ومونة اسمنتية بالرمل (1: 3)  والسعر شامل جميع مستلزمات العمل حسب المواصفات والرسومات وتعليمات مهندس الموقع.</t>
  </si>
  <si>
    <t>Sub Total of Block works</t>
  </si>
  <si>
    <t xml:space="preserve">FINISHING: </t>
  </si>
  <si>
    <t>الانهائيات</t>
  </si>
  <si>
    <t>1.5.1</t>
  </si>
  <si>
    <t>اللبخ بالاسمنت: تجهيز مواد و اللبخ بمادة الاسمنت و بنسبة خلط 1: 3 ثلاث طبقات (شربت ، كافمل ، صاف) بسمك 20 مم على الأقل يجب أن تكون الطبقة النهائية ناعمة للغاية ، باستخدام حواف مستقيمة من الألمنيوم  للجدران الخارجية والمدخل الرئيسي والشرفة والممرات. واستخدام ال SBR بمعدل 200 غرام لكل متر مربع. مع طلاء الوجه الاملس للخرسانة والمساحات المطلوبة بواسطة (أسترا) قبل اللبخ. يجب أن تتم جميع الأعمال حسب مواصفات وتعليمات مهندس الموقع.</t>
  </si>
  <si>
    <t>1.5.2</t>
  </si>
  <si>
    <t xml:space="preserve">اللبخ بالجص : توريد المواد و اللبخ بالجص (باستخدام أفضل أنواع الجص المعتمد من مهندس الموقع) بطبقتين لا يقل سمكهما عن 20 مم باستخدام حواف مستقيمة من الألمنيوم وخطوط دلالة جص كل 60 سم للجدران الداخلية والمساحة المحددة بالرسومات. السعر يشمل اللبخ بالاسمنت بطبقتين  بنسبة خلط (1: 3) للجدران الخارجية و باستخدام مشبك فيبر لمناطق ربط الخرسانة بالجدران وتغطية جميع البواري الكهربائية بشبكة فايبر بلاستيك.و صبغ الجهة الملساء من الخرسانة بمادة ال ASTRA قبل اللبخ.
يجب أن تتم جميع الأعمال حسب مواصفات وتعليمات مهندس الموقع. </t>
  </si>
  <si>
    <t>1.5.3</t>
  </si>
  <si>
    <t>بلاط الموزاييك (الأعمال الداخلية): تجهيزالمواد ورصف بلاط الموزاييك  (40x40) بأفضل جودة (عينة معتمدة) مع كافة الأعمال اللازمة على طبقة من خليط الرمل والأسمنت بنسبة1: 3 للصفوف الدراسية والإدارة ... حسب الرسم وتعليمات مهندس الموقع. السعر يشمل إعادة صقل البلاط بعد انتهاء الأعمال.</t>
  </si>
  <si>
    <t>1.5.4</t>
  </si>
  <si>
    <t>1.5.5</t>
  </si>
  <si>
    <t>بلاط السيراميك: تجهيز المواد وتطبيق بلاط السيراميك للمراحيض مع توفير كتالوجات خاصة وشهادة المنشأ ، ولون وأبعاد البلاط حسب اختيار المهندس المشرف ، والتثبيت باستعال مونة الاسمنت و الرمل (1:2),  وكافة الأعمال اللازمة حسب تعليمات مهندس الموقع.</t>
  </si>
  <si>
    <t>1.5.6</t>
  </si>
  <si>
    <t>بلاط السيراميك للجدران: تجهيز المواد وتركيب السيراميك  (حسب العينة المعتمدة) باستخدام أفضل نوع (درجة أولى) على طبقتين من اللبخ السمنتي (1: 2) باستخدام حافة بلاستيكية مستقيمة لجدران المرحاض ، فوق كل المغاسل وجدران الحمامات حسب التفاصيل (الأماكن المحددة في الرسم أو بواسطة مهندس الموقع). واستخدام SBR بمعدل 200 غرام لكل متر مربع. يشمل السعر عمل أحزمة سيراميك بارتفاع مناسب ، وطلاء الجهة الخلفية من البلاط بطبقة من رش الأسمنت باستخدام SBR ، ويجب أن تتم الأعمال حسب المواصفات والرسومات والتعليمات الخاصة بمهندس الموقع.</t>
  </si>
  <si>
    <t>1.5.7</t>
  </si>
  <si>
    <r>
      <rPr>
        <b/>
        <sz val="10"/>
        <rFont val="Arial"/>
        <family val="2"/>
      </rPr>
      <t>Marble coplen:</t>
    </r>
    <r>
      <rPr>
        <sz val="10"/>
        <rFont val="Arial"/>
        <family val="2"/>
      </rPr>
      <t xml:space="preserve"> Supply materials and fixing Marble Kopen 25 cm width , 2 cm thickness  for external doors and windows frames. The price includes circulation for the external edge of the Kopen according to drawings and instruction of the site engineer .</t>
    </r>
  </si>
  <si>
    <t>m.l</t>
  </si>
  <si>
    <t>كوبن مرمر: تجهيز مواد وتركيب كوبن مرمر بعرض 25 سم وسماكة 2 سم للأبواب الخارجية وإطارات النوافذ. يشمل السعر تدوير للحافة الخارجية للكوبن وفقًا لرسومات وتعليمات مهندس الموقع.</t>
  </si>
  <si>
    <t>1.5.8</t>
  </si>
  <si>
    <r>
      <t>Acoustic false ceiling:</t>
    </r>
    <r>
      <rPr>
        <sz val="10"/>
        <rFont val="Arial"/>
        <family val="2"/>
      </rPr>
      <t xml:space="preserve"> Provide materials and fixing colored acoustic false ceiling (60*60) cm and black track American model for the places that indicate by the site engineer. (the main beams of track should be with length 3.6m, height 3.8cm and width 2.5cm) best type. The price includes punching for fix and screw making gypsum panel with width 10cm at all the edges that connect wall with track and all required works according to the specifications and instructions of site engineer.</t>
    </r>
  </si>
  <si>
    <t>السقف الثانوي (الاكوستك): تجهيز المواد وتركيب الأسقف الثانوية الملونة (60 * 60) سم وسكة امريكية سوداء للأماكن التي يحددها مهندس الموقع. (يجب أن تكون العوارض الرئيسية للمسار بطول 3.6 متر وارتفاع 3.8 سم وعرض 2.5 سم) النوع الأفضل. السعر يشمل التثبيت بال البرغي و الفيشة و بالستعمال الفراشة و تثبيت بنل جص بعرض 10 سم عند جميع الحواف التي تربط الجدار بالسقف الثانوي وجميع الأعمال المطلوبة حسب مواصفات وتعليمات مهندس الموقع.</t>
  </si>
  <si>
    <t>1.5.9</t>
  </si>
  <si>
    <r>
      <t>Plastic False ceiling:</t>
    </r>
    <r>
      <rPr>
        <sz val="10"/>
        <rFont val="Arial"/>
        <family val="2"/>
      </rPr>
      <t xml:space="preserve"> Provide materials and fixing colored secondary ceiling (60*60) cm and black track American model for WCs and the places that indicate by the site engineer. (the main beams of track should be with length 3.6m, height 3.8cm and width 2.5cm) best type. The price includes punching for fix and screw, fisha and all required works according to the specifications and instructions of site engineer.</t>
    </r>
  </si>
  <si>
    <t>السقف الثانوي (البلاستك): تجهيز المواد وتركيب السقف الثانوي الملون البلاستيكي (60 * 60) سم وسكو سوداء امريكية للمرافق الصحية والأماكن التي يحددها مهندس الموقع. (يجب أن تكون العوارض الرئيسية للمسار بطول 3.6 متر وارتفاع 3.8 سم وعرض 2.5 سم) النوع الأفضل. السعر يشمل التثبيت بال البرغي و الفيشة و بالستعمال الفراشة وجميع الأعمال المطلوبة حسب مواصفات وتعليمات مهندس الموقع.</t>
  </si>
  <si>
    <t>1.5.10</t>
  </si>
  <si>
    <t>1.5.11</t>
  </si>
  <si>
    <t>1.5.13</t>
  </si>
  <si>
    <t>الطلاء الداخلي بالاموشن : يتم تجهيز المواد والطلاء بالاموشن (أفضل دهان ولون  معتمد من قبل مهندس الموقع) ثلاث طبقات للغرف والممرات والمساحات الموضحة بالرسومات (داخل المبنى) أو التي يحددها مهندس الموقع. يجب أن تتم الأعمال حسب المواصفات والرسومات وتعليمات مهندس الموقع.</t>
  </si>
  <si>
    <t>1.5.14</t>
  </si>
  <si>
    <t>الطلاء الخارجي بالاموشن: يتم تجهيز المواد والطلاء بالاموشن (أفضل دهان ولون معتمد من قبل مهندس الموقع) ثلاث طبقات للجدران الخارجية والسور والمساحات المشار إليها في الرسومات  أو التي يحددها مهندس الموقع. يجب أن تتم الأعمال حسب المواصفات والرسومات وتعليمات مهندس الموقع.</t>
  </si>
  <si>
    <t>no.</t>
  </si>
  <si>
    <t>Sub Total of finishing works</t>
  </si>
  <si>
    <t xml:space="preserve">Doors &amp; Windows: </t>
  </si>
  <si>
    <t>1.6.1</t>
  </si>
  <si>
    <t>Pcs</t>
  </si>
  <si>
    <t>pcs</t>
  </si>
  <si>
    <t>1.6.2</t>
  </si>
  <si>
    <t>1.6.3</t>
  </si>
  <si>
    <t>Sub Total of doors and windows works</t>
  </si>
  <si>
    <t>Total of civil works</t>
  </si>
  <si>
    <t>Sanitary works:</t>
  </si>
  <si>
    <r>
      <rPr>
        <b/>
        <sz val="10"/>
        <rFont val="Arial"/>
        <family val="2"/>
      </rPr>
      <t>Eastern WC</t>
    </r>
    <r>
      <rPr>
        <sz val="10"/>
        <rFont val="Arial"/>
        <family val="2"/>
      </rPr>
      <t xml:space="preserve"> existing out of:
- Ceramic WC bowl in White
-  mounted flushing cistern
Concealed mounted flushing cistern has to be screwed directly to the wall.
Flush pipe of cistern has to be concealed as well.
The toilet is equipped with, toilet paper holder, spare paper holder .</t>
    </r>
  </si>
  <si>
    <t xml:space="preserve">مرحاض شرقي:
تجهيز  و تركيب قاعدة مرحاض شرقي ابيض فرفوري مع خزان ماء تعليق مع كل ما يتطلبه العمل لاتمام هذه الفقرة
و يشمل العمل تجهيز و تكيب حامل ورق تواليت و شطاف ماء مسدس تعليق </t>
  </si>
  <si>
    <r>
      <rPr>
        <b/>
        <sz val="10"/>
        <rFont val="Arial"/>
        <family val="2"/>
      </rPr>
      <t>Water tank (1.4 m3)</t>
    </r>
    <r>
      <rPr>
        <sz val="10"/>
        <rFont val="Arial"/>
        <family val="2"/>
      </rPr>
      <t xml:space="preserve"> : Supply and install of cylindrical galvanized iron water tanks (gage 18)  including all piping and fittings, Valves, float valves,  with base from reinforced concrete beams   with necessary cement plastering 3-layers (final layer should be very smooth)&amp; emulsion painting 3 layers. The price includes  drainage size 1” locked by socket +Plug.</t>
    </r>
  </si>
  <si>
    <t>خزان مياه (1.4 م 3): تجهيز وتركيب خزانات مياه اسطوانية من الحديد المغلون (كيج 18) تشمل جميع الانابيب والتجهيزات والصمامات والصمامات العائمة مع عمل قاعدة من الخرسانة  المسلحة مع اللبخ الأسمنتي اللازم 3 طبقات (الطبقة النهائية يجب أن تكون ناعم جدا) وطلاء اموشن  3 طبقات. يجب ان يحتوي الخزان على فتحة تنضيف (تصريف) 1 انج مع قفل.</t>
  </si>
  <si>
    <t>انابيب PVC للماء قطر 1/2 انج
تجهيز و تركيب انابيب ماء قطر 1/2 انج افضل نوعية و السعر يشمل جميع الملحقات و اعمال احفر و اعادة الملء بمونة الاسمنت او اعادة الدفن و حسب تعلميات المهندس المشرف.</t>
  </si>
  <si>
    <t>انابيب PVC للماء قطر 3/4 انج
تجهيز و تركيب انابيب ماء قطر 3/4 انج افضل نوعية و السعر يشمل جميع الملحقات و اعمال احفر و اعادة الملء بمونة الاسمنت او اعادة الدفن و حسب تعلميات المهندس المشرف.</t>
  </si>
  <si>
    <t>انابيب PVC للماء قطر 1 انج
تجهيز و تركيب انابيب ماء قطر 1 انج افضل نوعية و السعر يشمل جميع الملحقات و اعمال احفر و اعادة الملء بمونة الاسمنت او اعادة الدفن و حسب تعلميات المهندس المشرف.</t>
  </si>
  <si>
    <t>انابيب PPR للماء الثقيل قطر 4 انج
تجهيز و تركيب انابيب ماء قطر 4 انج افضل نوعية و السعر يشمل جميع الملحقات و اعمال احفر و اعادة الملء بمونة الاسمنت او اعادة الدفن و حسب تعلميات المهندس المشرف.</t>
  </si>
  <si>
    <t>L.S</t>
  </si>
  <si>
    <r>
      <rPr>
        <b/>
        <sz val="10"/>
        <rFont val="Arial"/>
        <family val="2"/>
      </rPr>
      <t>Concrete block manholes:</t>
    </r>
    <r>
      <rPr>
        <sz val="10"/>
        <rFont val="Arial"/>
        <family val="2"/>
      </rPr>
      <t xml:space="preserve">  Supply materials and construction manholes 40*40 cm using solid concrete blocks size 15X20X40 cm for walls the price includes excavation, well compacted crushed stone, plain concrete, walls, plastering both sides (inner &amp; outer),covering the internal side of the manholes by a mix of 1:2 water,SBR and Aheen covers , according to the details shown in the drawings.</t>
    </r>
  </si>
  <si>
    <t>منهولات من البلوك الخرساني: تجهيز المواد و عمل منهولات  40 * 40 سم باستخدام كتل خرسانية صلبة(بلوك) مقاس 15 × 20 × 40 سم للجدران السعر يشمل الحفر والحجر المكسر جيد الدك والخرسانة العادية والجدران واللبخ كلا الجانبين (داخلي وخارجي) وتغطية الجهة الداخلية من المنهولات بمزيج من 1: 2 ماء وSBR مع عمل اغطية اهين  ، حسب التفاصيل الموضحة في الرسومات.</t>
  </si>
  <si>
    <t>تجهيز و تركيب و ربط المدرسة بمصدر الماء الرئيسي في المنطقة و يشمل العمل جميع الملحقات و الموافقات الضرورية لاتمام هذه الفقرة.</t>
  </si>
  <si>
    <t>Total of sanitary works</t>
  </si>
  <si>
    <t>Electrical works</t>
  </si>
  <si>
    <t>الاعمال الكهربائية</t>
  </si>
  <si>
    <t>L.S.</t>
  </si>
  <si>
    <t>Total</t>
  </si>
  <si>
    <t>Lighting and Sockets Installation</t>
  </si>
  <si>
    <t>تركيب الإضاءة ومصادر الطاقة</t>
  </si>
  <si>
    <t>Supply materials, Installation and operation test of Electric items below flush mounting by using  3x2.5mm2 and 3x4mm2 cable  installed inside best type of cable tray&amp; heavy  duty Sanitary type PVC( 20mm &amp; 25mm &amp; 2" thickness conduits, circular junction box, square GI. box England mark, adapter, couplings with all accessories) the work also includes switch&amp; plugs (Original mark) and all requirement to implement the works entirely according drawings and instruction of site engineer.</t>
  </si>
  <si>
    <t>تجهيز و تركيب و فحص جميع الاعمال الكهربائية ادناه مع استعمال سلك 3*2.5 مم2 و 3*4 مم2  مع استعمال بواري بلاستيك لتمديد الاسلاك في كافة الاماكن التي يحتاجها العمل و بجميع الاقطار المطلوبة 20 ملم , 25 ملم و ايضا بوكسات الانارة و ماخذ الطاقة و و جميع ما يتطلبه العمل لانجاز هذه الفقرات.</t>
  </si>
  <si>
    <t>All sockets, switches, lamps and devices has grounded safety power outlet</t>
  </si>
  <si>
    <t>جميع المقابس والمفاتيح والمصابيح والأجهزة مزودة بمأخذ طاقة مؤرض آمن</t>
  </si>
  <si>
    <t>3.2.1</t>
  </si>
  <si>
    <t>pcs.</t>
  </si>
  <si>
    <t>3.2.2</t>
  </si>
  <si>
    <t xml:space="preserve">اضاءة ليد 18 وات (دائري) ابيض للتركيب في الاسقف الثانوية افضل نوع في الاسواق افضل جودة بتعليمات مهندس الموقع.
يشمل جميع الكابلات الضرورية 3 × 1،5 مم 2 أو 3 × 2،5 مم 2 ( والمفاتيح والترنكات والأنابيب البلاستيكية أو القنوات المناسبة لهذا الغرض. </t>
  </si>
  <si>
    <t>3.2.3</t>
  </si>
  <si>
    <t>مصباح معلق على الحائط ليد 35 وات لون أبيض أفضل نوع في الأسواق أفضل جودة بتعليمات مهندس الموقع.
يشمل جميع الكابلات الضرورية 3 × 1،5 مم 2 أو 3 × 2،5 مم 2  المفاتيح والجذوع والأنابيب البلاستيكية أو القنوات المناسبة لهذا الغرض .</t>
  </si>
  <si>
    <t>3.2.4</t>
  </si>
  <si>
    <t>3.2.5</t>
  </si>
  <si>
    <t>ساحبة هواء تركب في زجاج نافذة المرحاض وفقًا لرسومات وتعليمات مهندس الموقع ، مع كل ما يلزم ومفاتيح الأنابيب البلاستيكية والمواسير والسعر يشمل كابل (3 * 1.5 مم 2) أو 3 × 2.5 مم 2 
مع فتحات تهوية خارجية ذاتية الحركة وحماية من التلامس بالداخل
الحجم 6 "</t>
  </si>
  <si>
    <t>3.2.6</t>
  </si>
  <si>
    <t>3.2.7</t>
  </si>
  <si>
    <t xml:space="preserve">تجهيز و تركيب نظام جرس في ممرات المبنى الرئيسي وزرين تشغيل في المشرف - وواحد في غرفة الموظفين.
تشتمل جميع وحدات تثبيت الأجهزة بمسامير مع صندوق مثبت بشكل دافق على جميع الكابلات والمفاتيح الضرورية المُثبتة على شكل دافق. 
</t>
  </si>
  <si>
    <t>3.3.1</t>
  </si>
  <si>
    <t xml:space="preserve">AC- Single Split  Units </t>
  </si>
  <si>
    <t>مكيفات الهواء (سبلت )</t>
  </si>
  <si>
    <t>تجهيز و تركيب سبلت هواء T3 
2 طن تبريد تدفئة مع كيبل 3*4 مم2 و قاطع دورة و جميع المستلزمات الضرورية لاكمال الفقرة.
و يشمل عمل فتحة للجدار و اعادة غلقها بعد التنصيب و مفتاح تشغيل داخل الغرفة و يكون المكيف من افضل المناشئ الموجودة في السوق المحلي</t>
  </si>
  <si>
    <t>AC condensate dewatering:
PVC or PPR  pipes 
DN 32(1 1/4")”diameter,UV resistant. Supply and install (2")dia. PVC pipes best type with all necessary materials, fittings and cleaning openings according to the section 1500 of I.G.T.S and the instructions of the site engineer with all necessary work.
Including all fittings and attachments.
The pipe conduction is concealed mounted in the wall and to connect with thew sewerage system, includes all chiseling and reclosing work. 
This work is to coordinate in a way,  that it is executed  before plastering work.</t>
  </si>
  <si>
    <t>m.l.</t>
  </si>
  <si>
    <t xml:space="preserve">تجهيز و تركيب انابيب PVC لصرف ماء المكيف قطر 2 انج و تشمل جميع الملحقات لاكمل هذه الفقرة .
يتم إخفاء توصيل الأنبوب في الحائط ويتصل بنظام الصرف الصحي ، ويشمل جميع أعمال الحفر وإعادة الإغلاق.
يتم فحص قبل اعمال اللبخ
</t>
  </si>
  <si>
    <t>Total of electric works</t>
  </si>
  <si>
    <t>Summary</t>
  </si>
  <si>
    <t>Total of Civil works</t>
  </si>
  <si>
    <t>Total of Sanitary works</t>
  </si>
  <si>
    <t>Total of Electrical works</t>
  </si>
  <si>
    <r>
      <rPr>
        <b/>
        <sz val="10"/>
        <rFont val="Arial"/>
        <family val="2"/>
      </rPr>
      <t>Inside  Emulsion painting :</t>
    </r>
    <r>
      <rPr>
        <sz val="10"/>
        <rFont val="Arial"/>
        <family val="2"/>
      </rPr>
      <t xml:space="preserve"> Provide materials and Painting with emulsion painting (best  emulsion  painting  and color approved by the site engineer) three layers for the rooms, corridors, areas indicated in the drawings (inside the building) or indicated  by the site engineer. The works should be done according to specification, the drawings and instructions of the site engineer.      </t>
    </r>
  </si>
  <si>
    <r>
      <rPr>
        <b/>
        <sz val="10"/>
        <rFont val="Arial"/>
        <family val="2"/>
      </rPr>
      <t>Outside Emulsion painting :</t>
    </r>
    <r>
      <rPr>
        <sz val="10"/>
        <rFont val="Arial"/>
        <family val="2"/>
      </rPr>
      <t xml:space="preserve"> Provide materials and Painting with emulsion painting (best emulsion  painting  and color approved by the site engineer) three layers for the outside walls, Fence, areas indicated in the drawings  indicated  by the site engineer. The works should be done according to specification, the drawings and instructions of the site engineer.      </t>
    </r>
  </si>
  <si>
    <r>
      <rPr>
        <b/>
        <sz val="10"/>
        <rFont val="Arial"/>
        <family val="2"/>
      </rPr>
      <t>Ceramic tile works for walls</t>
    </r>
    <r>
      <rPr>
        <sz val="10"/>
        <rFont val="Arial"/>
        <family val="2"/>
      </rPr>
      <t xml:space="preserve">: supply materials and erection of  ceramic  (as sample approved) using best  type(first class) on two layer of plastering of cement mortar (1: 2) using straight plastic edge for toilet walls, above all wash basins and baths walls, according to the details (the places indicate  in the drawing or by the site engineer). and use SBR at rate of 200gr per m2 .The price includes  erection of ceramic belts with suitable height ,coating back side of the tiles by a layer of cement splatter dash using SBR, The works should be done according to specification, the drawings and instructions of the site engineer. </t>
    </r>
  </si>
  <si>
    <r>
      <rPr>
        <b/>
        <sz val="10"/>
        <rFont val="Arial"/>
        <family val="2"/>
      </rPr>
      <t>Rainwater downpipes</t>
    </r>
    <r>
      <rPr>
        <sz val="10"/>
        <rFont val="Arial"/>
        <family val="2"/>
      </rPr>
      <t xml:space="preserve">
Galvanized steel pipe as a threaded tube longitudinally welded in lengths of 6m
included all necessary material that kind of pipe belonging Fittings and Clamps with Floor drains
Outside diameter: 3" / 88,9 mm</t>
    </r>
  </si>
  <si>
    <t>مواسير صرف مياه الأمطار
تجهيز و تركيب أنبوب فولاذي مغلون  ملحوم طولياً بطول 6 أمتار
و يتضمن العمل جميع المستلزمات و فتحات التصريف و المعدات اللازمة لاكمال هذا العمل.
القطر الخارجي: 3 " / 88،9 ملم</t>
  </si>
  <si>
    <r>
      <rPr>
        <b/>
        <sz val="10"/>
        <rFont val="Arial"/>
        <family val="2"/>
      </rPr>
      <t>PVC water pipes 1/2"</t>
    </r>
    <r>
      <rPr>
        <sz val="10"/>
        <rFont val="Arial"/>
        <family val="2"/>
      </rPr>
      <t>: Supply and install PVC water pipes (1/2)”  (best type), the price includes all fittings and accessories, excavation (required depth), backfilling with all necessary works.</t>
    </r>
  </si>
  <si>
    <r>
      <rPr>
        <b/>
        <sz val="10"/>
        <rFont val="Arial"/>
        <family val="2"/>
      </rPr>
      <t>PVC water pipes 3/4":</t>
    </r>
    <r>
      <rPr>
        <sz val="10"/>
        <rFont val="Arial"/>
        <family val="2"/>
      </rPr>
      <t xml:space="preserve"> Supply and install PVC water pipes  (3/4)” diameter (best type), the price includes all fittings and accessories, excavation (required depth), backfilling with all necessary works.</t>
    </r>
  </si>
  <si>
    <r>
      <rPr>
        <b/>
        <sz val="10"/>
        <rFont val="Arial"/>
        <family val="2"/>
      </rPr>
      <t>PVC water pipes 1"</t>
    </r>
    <r>
      <rPr>
        <sz val="10"/>
        <rFont val="Arial"/>
        <family val="2"/>
      </rPr>
      <t>: Supply and install PVC water pipes  (1)” diameter (best type), the price includes all fittings and accessories, excavation (required depth), backfilling with all necessary works.</t>
    </r>
  </si>
  <si>
    <r>
      <rPr>
        <b/>
        <sz val="10"/>
        <rFont val="Arial"/>
        <family val="2"/>
      </rPr>
      <t>PPR 4"water pipes</t>
    </r>
    <r>
      <rPr>
        <sz val="10"/>
        <rFont val="Arial"/>
        <family val="2"/>
      </rPr>
      <t>: Supply and install PPR water pipes  (4”) diameter (best type), the price includes all fittings and accessories, excavation (required depth), backfilling with all necessary work.</t>
    </r>
  </si>
  <si>
    <t>Pcs.</t>
  </si>
  <si>
    <r>
      <rPr>
        <b/>
        <sz val="10"/>
        <rFont val="Arial"/>
        <family val="2"/>
      </rPr>
      <t>Connecting to the main source:</t>
    </r>
    <r>
      <rPr>
        <sz val="10"/>
        <rFont val="Arial"/>
        <family val="2"/>
      </rPr>
      <t xml:space="preserve"> Supplying materials and connecting the school to the main water network school, the price includes all the needed materials and the  communication with the directorate of water. </t>
    </r>
  </si>
  <si>
    <r>
      <rPr>
        <b/>
        <sz val="10"/>
        <rFont val="Arial"/>
        <family val="2"/>
      </rPr>
      <t>hand wash basin</t>
    </r>
    <r>
      <rPr>
        <b/>
        <sz val="11"/>
        <rFont val="Arial"/>
        <family val="2"/>
      </rPr>
      <t xml:space="preserve"> </t>
    </r>
    <r>
      <rPr>
        <sz val="10"/>
        <rFont val="Arial"/>
        <family val="2"/>
      </rPr>
      <t xml:space="preserve">with siphon cover in white porcelain  equipped with:
- professional attachments
-one lever mixer 
- Drain valve
- Siphon trap
- 2 Angle valves
- Paper towel dispenser out of stainless steel
- Double liquid soap dispenser out of white plastic
</t>
    </r>
  </si>
  <si>
    <t>l.s</t>
  </si>
  <si>
    <t>أعمال الردم: توفير المواد وفرش طبقتين من التيكلة صنف A أو B بسماكة لا تقل عن (20) سم لكل طبقة بعد حدل موقع البناء  حسب المواصفات الفنية ويشمل السعر الحدل والرش الجيد ، و بنسبة حدل لا تقل عن 95% من الكثافة المختبرية العظمى لكل طبقة ووفقًا لتعليمات مهندس الموقع.
فحص المكعبات يجب ان ينفذ حسب المواصفات و التعليمات.</t>
  </si>
  <si>
    <r>
      <rPr>
        <b/>
        <sz val="10"/>
        <rFont val="Arial"/>
        <family val="2"/>
      </rPr>
      <t>Filling works:</t>
    </r>
    <r>
      <rPr>
        <sz val="10"/>
        <rFont val="Arial"/>
        <family val="2"/>
        <charset val="178"/>
      </rPr>
      <t xml:space="preserve"> Provide materials and laying two layers of sub base type A or B with a thick not less than (20)cm for each layer after compacting the building site  according to the technical specifications, the price includes good compacting and spraying, the rate of compact should not be less than 95% of maximum density and according to the instruction of site engineer.</t>
    </r>
    <r>
      <rPr>
        <sz val="10"/>
        <rFont val="Arial"/>
        <family val="2"/>
      </rPr>
      <t xml:space="preserve">  Compaction test and protocol shall be handed over to site engineer</t>
    </r>
  </si>
  <si>
    <r>
      <t>CONCRETE WORKS:</t>
    </r>
    <r>
      <rPr>
        <b/>
        <sz val="12"/>
        <rFont val="Arial"/>
        <family val="2"/>
      </rPr>
      <t xml:space="preserve">   according to I.G.T.S., drawings and instructions of site engineer.  Using concrete vibrator is mandatory. </t>
    </r>
    <r>
      <rPr>
        <b/>
        <sz val="12"/>
        <color rgb="FFFF0000"/>
        <rFont val="Arial"/>
        <family val="2"/>
      </rPr>
      <t xml:space="preserve">                                                                                                                </t>
    </r>
    <r>
      <rPr>
        <b/>
        <sz val="12"/>
        <rFont val="Arial"/>
        <family val="2"/>
      </rPr>
      <t xml:space="preserve">                                                                          </t>
    </r>
  </si>
  <si>
    <t>الأعمال الخرسانية: تنفذ حسب المواصفات الفنية العراقية و المخططات و تعليمات المهندس المشرف.. يجب اساعمال الهزاز في جميع اعمال الكونكريت</t>
  </si>
  <si>
    <r>
      <t>Gypsum plastering:</t>
    </r>
    <r>
      <rPr>
        <sz val="10"/>
        <rFont val="Arial"/>
        <family val="2"/>
        <charset val="178"/>
      </rPr>
      <t xml:space="preserve"> Supplying materials and plastering with gypsum (using best type of gypsum approved by site engineer) in 2 layers minimum thickness 20mm  using aluminum straight edges and plastering guides  each 60 cm for internal walls and the area indicated in the drawings. </t>
    </r>
    <r>
      <rPr>
        <sz val="10"/>
        <rFont val="Arial"/>
        <family val="2"/>
      </rPr>
      <t>The price includes plastering by 2 layers of cement sand mortar (1:3) for the external walls</t>
    </r>
    <r>
      <rPr>
        <sz val="10"/>
        <rFont val="Arial"/>
        <family val="2"/>
        <charset val="178"/>
      </rPr>
      <t xml:space="preserve">, using fiber net for the areas of connecting concrete with walls and covering all the electric pipes with plastic fiber net. painting by (ASTRA) for fair face casts 
All works should be done according to specifications and instructions of site engineer. </t>
    </r>
  </si>
  <si>
    <r>
      <rPr>
        <b/>
        <sz val="10"/>
        <rFont val="Arial"/>
        <family val="2"/>
      </rPr>
      <t>Mosaic Tiles for the roof :</t>
    </r>
    <r>
      <rPr>
        <sz val="10"/>
        <rFont val="Arial"/>
        <family val="2"/>
      </rPr>
      <t>Preparation of materials and application with mosaic tiles (40*40) cm of good quality (number 2 stone) for the roof. The work includes cement mortar and sand (3:1) under the mosaic with white cement mortar and dust and making expansion joints(2 cm width) every 4×4 m to be filled with mastic with ironing over two opposite layers of bitumen and two flint coat layers before application, with necessary slope not less than 1%.  .</t>
    </r>
  </si>
  <si>
    <t>بلاط الموزاييك للسطح: تجهيز المواد وتطبيق بلاط الموزاييك (40 * 40) سم نوعية جيدة (حجر درجة 2) للسطح. يشمل العمل مونة أسمنتية ورمل (3: 1) تحت الكاشي مع مونة أسمنتية بيضاء وغبار وعمل فواصل تمدد(عرض 2 سم) كل 4 × 4 م يتم ملؤها بالماستك مع الكي على طبقتين متعاكستين من اللباد وطبقتين من الفلنت كوت قبل التطبيق. بميل ضروري لا يقل عن 1٪.</t>
  </si>
  <si>
    <r>
      <rPr>
        <b/>
        <sz val="10"/>
        <rFont val="Arial"/>
        <family val="2"/>
      </rPr>
      <t>ceramic tiles for the floors:</t>
    </r>
    <r>
      <rPr>
        <sz val="10"/>
        <rFont val="Arial"/>
        <family val="2"/>
      </rPr>
      <t xml:space="preserve"> Supply materials and apply ceramic tiles for toilets with providing of special catalogs and origin certification, the color and dimensions of tile as choose by supervisor engineer,  Installation on two layer of plastering of cement mortar (1: 2) ,  and all necessary works according to instructions of site engineer. </t>
    </r>
  </si>
  <si>
    <r>
      <rPr>
        <b/>
        <sz val="10"/>
        <rFont val="Arial"/>
        <family val="2"/>
      </rPr>
      <t>Steel ladder:</t>
    </r>
    <r>
      <rPr>
        <sz val="10"/>
        <rFont val="Arial"/>
        <family val="2"/>
      </rPr>
      <t xml:space="preserve"> Providing materials and fixing steel ladder  using square pipe according to the plans .The price includes bracing, painting  with anti rust paint ,  three layer best oil paint.</t>
    </r>
  </si>
  <si>
    <t>سلم فولاذي: توفير المواد وتثبيت السلم الفولاذي باستخدام انابيب مربعة حسب المخططات. السعر يشمل التدعيم ، الطلاء بطبقة واحدة ضد الصدأ ، أفضل طلاء زيتي بثلاث طبقات.</t>
  </si>
  <si>
    <r>
      <rPr>
        <b/>
        <sz val="10"/>
        <rFont val="Arial"/>
        <family val="2"/>
      </rPr>
      <t>Excavation works:</t>
    </r>
    <r>
      <rPr>
        <sz val="10"/>
        <rFont val="Arial"/>
        <family val="2"/>
      </rPr>
      <t xml:space="preserve"> Supply of materials, equipment, machines and manpower for excavation in all types of soils (even rock layers) for the building according to the dimensions and details shown in attached drawings, the price includes all work requirements and according to the specifications and instructions of site engineer. </t>
    </r>
  </si>
  <si>
    <r>
      <rPr>
        <b/>
        <sz val="12"/>
        <color theme="1"/>
        <rFont val="Arial"/>
        <family val="2"/>
      </rPr>
      <t>أعمال الحفر</t>
    </r>
    <r>
      <rPr>
        <sz val="12"/>
        <color theme="1"/>
        <rFont val="Arial"/>
        <family val="2"/>
      </rPr>
      <t>: توريد المواد والمعدات والآلات والقوى العاملة للحفر في جميع أنواع التربة (حتى الطبقات الصخرية) للمبنى حسب الأبعاد والتفاصيل الموضحة بالرسومات المرفقة ، السعر يشمل جميع متطلبات العمل وحسب مواصفات وتعليمات مهندس الموقع.</t>
    </r>
  </si>
  <si>
    <t xml:space="preserve">اعمال الحديقة: تجهيز و فرش طبقة من زميج الحديقة 20 سم و السعر يشمل اطار ورود خارجي من الكونكريت 20*15 سم و حسب المواصفات و تعليمات المهندس المشرف.
العمل يشمل ازالة التراب الموجود حاليا بالحديقة و استبداله و حسب المواصفات اعلاه و القيام بتجهيز بذور الثيل من منشاء اوربي و زراعتها و سيقها و حسب التعليمات و الارشادات. </t>
  </si>
  <si>
    <t>1.2.1</t>
  </si>
  <si>
    <t>1.2.2</t>
  </si>
  <si>
    <t>1.2.3</t>
  </si>
  <si>
    <t>1.2.4</t>
  </si>
  <si>
    <t>الجسر الرابط : توفير جميع المواد وصب الخرسانة المسلحة للجسر الرابط باستخدام الخرسانة C25. السعر يشمل جميع مستلزمات العمل ووفقاً لمعايير IG.T.S و المخططات وتعليمات مهندس الموقع.</t>
  </si>
  <si>
    <r>
      <rPr>
        <b/>
        <sz val="10"/>
        <rFont val="Arial"/>
        <family val="2"/>
      </rPr>
      <t>Foundations</t>
    </r>
    <r>
      <rPr>
        <sz val="10"/>
        <rFont val="Arial"/>
        <family val="2"/>
        <charset val="178"/>
      </rPr>
      <t>: Provide all materials and casting reinforced concrete for foundations and column footings, using concrete class (C25) the price includes all work necessaries and according to the instructions of site engineer and attached drawings.</t>
    </r>
  </si>
  <si>
    <t>الممرات: توفير مواد وصب خرسانة صنف (C20) لأساسات السياج والممرات وغيرها فوق طبقة من الحجر المكسر بسمك (10) سم يشمل السعر جميع مستلزمات العمل وحسب معايير IGTS والرسومات والتعليمات المهندس الموقع.</t>
  </si>
  <si>
    <r>
      <rPr>
        <b/>
        <sz val="10"/>
        <rFont val="Arial"/>
        <family val="2"/>
      </rPr>
      <t>PVC Windows:</t>
    </r>
    <r>
      <rPr>
        <sz val="10"/>
        <rFont val="Arial"/>
        <family val="2"/>
      </rPr>
      <t xml:space="preserve"> Supply material and install PVC windows wide section 6cm best type, glass pan 4mm (double glass), and the outside glass should be colored mercury, rubber , handle ,antirust fly wire mesh for opening areas ,and all other required works according to the drawings and instructions of site engineer. </t>
    </r>
  </si>
  <si>
    <t>1.5.12</t>
  </si>
  <si>
    <r>
      <rPr>
        <b/>
        <sz val="12"/>
        <color theme="1"/>
        <rFont val="Arial"/>
        <family val="2"/>
      </rPr>
      <t>نوافذ PVC</t>
    </r>
    <r>
      <rPr>
        <sz val="12"/>
        <color theme="1"/>
        <rFont val="Arial"/>
        <family val="2"/>
      </rPr>
      <t>: تجهيز المواد وتركيب نوافذ PVC مقطع عريض 6 سم أفضل نوع ، مع زجاج 4 مم (زجاج مزدوج) ، والزجاج الخارجي يجب أن يكون ملونًا بالزئبق ، المطاط ، المقبض ، مع مانع ذباب و صبغ مانع للصدأ لمناطق الفتح ، وجميع الأعمال الأخرى المطلوبة وفقًا لرسومات وتعليمات مهندس الموقع.</t>
    </r>
  </si>
  <si>
    <t>سخان ماء تعليق 20 لتر افضل نوعية
لمرحاض المعلمين
- صمامات زاوية ، صمام أمان ، صمام فحص وأنابيب
- توصيل كهربائي بكافة الاسلاك اللازمة
- قاطع دائرة
- جميع أنابيب الإمداد والصرف الصحي اللازمة
-بما في ذلك التوصيلات الكهربائية مع جميع الأجهزة والكابلات الملائمة للغرض</t>
  </si>
  <si>
    <t>مغسلة: تجهيز و تركيب مغسلو فرفوري افضل نوعية في الاسواق و حسب اختيار المهندس المشرف و العمل يتضمن:
- خلاط ذراع واحد , حار بارد.
- نقاط تصريف
- اقفال 
- قاعدة محارم مثبته على الحائط
- قاعدة صابون سائل</t>
  </si>
  <si>
    <r>
      <rPr>
        <b/>
        <sz val="10"/>
        <rFont val="Arial"/>
        <family val="2"/>
      </rPr>
      <t>Septic Tank:</t>
    </r>
    <r>
      <rPr>
        <sz val="10"/>
        <rFont val="Arial"/>
        <family val="2"/>
      </rPr>
      <t xml:space="preserve"> provide materials and build septic tanks (3*2*2m) clear dimensions</t>
    </r>
    <r>
      <rPr>
        <sz val="10"/>
        <color rgb="FFFF0000"/>
        <rFont val="Arial"/>
        <family val="2"/>
      </rPr>
      <t>,</t>
    </r>
    <r>
      <rPr>
        <sz val="10"/>
        <rFont val="Arial"/>
        <family val="2"/>
      </rPr>
      <t xml:space="preserve">  the price includes excavation , build the walls (40 cm thick) and concrete all the septic tank , plastering , reinforced roof , etc. according to the drawings and instructions of supervised engineer. Details shown in the drawing. </t>
    </r>
  </si>
  <si>
    <t>خزان الصرف الصحي: توفير المواد وبناء خزانات الصرف الصحي (3*2*2 م) بأبعاد داخلية السعر يشمل الحفر وبناء الجدران (بسمك 40 سم)و صب ارضية الخزان و لبخ الجدران و صب مسلح للسقف وما إلى ذلك حسب المخططات و تعليمات المهندس المشرف. التفاصيل موضحة في الرسم.</t>
  </si>
  <si>
    <r>
      <rPr>
        <b/>
        <sz val="10"/>
        <rFont val="Arial"/>
        <family val="2"/>
      </rPr>
      <t>Final- Distribution Board</t>
    </r>
    <r>
      <rPr>
        <sz val="10"/>
        <rFont val="Arial"/>
        <family val="2"/>
        <charset val="178"/>
      </rPr>
      <t xml:space="preserve"> for flush mounted for the rooms  enclosure metal frame with twin internal and external door  dimensions approx. (height x width x depth: 60cm x 30 cm x 15cm),, using rubber gaskets and equipped with the following items,  with adequately earth bus bar, the price also include the required, glands, screws, insulators, and etc., all items should be arranged properly, affords a high degree of safety operation. 
Sampling require as well of circuit breakers and RCD´s
offered make / type: to fill from the bidder'
....................................................'
Placement in Main-Distribution board.
- 1 pcs Main 1 Phase Switch
- 1 pcs Bus bar R,S,T,N,E 250 A
-  8 pcs.Miniature Circuit Breaker MCB  15 A
-  8 pcs.Miniature Circuit Breaker MCB  20 A
-  1 pcs Residual Currant Device RCD
In according to general standards, specifications and instructions of the site engineer.</t>
    </r>
  </si>
  <si>
    <r>
      <rPr>
        <b/>
        <sz val="10"/>
        <rFont val="Arial"/>
        <family val="2"/>
      </rPr>
      <t xml:space="preserve">Electric wire  NYM-J 3 x 4,0 mm 2 </t>
    </r>
    <r>
      <rPr>
        <sz val="10"/>
        <rFont val="Arial"/>
        <family val="2"/>
        <charset val="178"/>
      </rPr>
      <t xml:space="preserve">
Best Quality  In according to general standards, specifications and instructions of the site engineer.</t>
    </r>
  </si>
  <si>
    <r>
      <rPr>
        <b/>
        <sz val="10"/>
        <rFont val="Arial"/>
        <family val="2"/>
      </rPr>
      <t>Lighting Fixture Led 18Watt</t>
    </r>
    <r>
      <rPr>
        <sz val="10"/>
        <rFont val="Arial"/>
        <family val="2"/>
        <charset val="178"/>
      </rPr>
      <t>,(circular),white coular  for mounting in false ceiling [ best type in the markets best quality with Instruction of Site Engineer.
includes all necessary cable 3 x 1,5mm2 or 3 x 2,5mm2, switches and trunks, plastic pipes or conduits fit for purpose.</t>
    </r>
  </si>
  <si>
    <r>
      <rPr>
        <b/>
        <sz val="10"/>
        <rFont val="Arial"/>
        <family val="2"/>
      </rPr>
      <t>Exhaust fan</t>
    </r>
    <r>
      <rPr>
        <sz val="10"/>
        <rFont val="Arial"/>
        <family val="2"/>
        <charset val="178"/>
      </rPr>
      <t xml:space="preserve"> for mounting in window pane of WC´s in according to the drawings and instructions of the site engineer , with all necessary  and switches plastic pipes, conduits and  price includes cable(3*1.5mm2) or 3 x 2,5mm2 
With self-acting external louvres and contact protection inside
Size 6 " </t>
    </r>
  </si>
  <si>
    <r>
      <rPr>
        <b/>
        <sz val="10"/>
        <rFont val="Arial"/>
        <family val="2"/>
      </rPr>
      <t>Ring Bell System</t>
    </r>
    <r>
      <rPr>
        <sz val="10"/>
        <rFont val="Arial"/>
        <family val="2"/>
        <charset val="178"/>
      </rPr>
      <t xml:space="preserve"> in the corridors of the main building and two push buttons in the admin - and one in the staff room.
All appliance-unit fixing with screws with flush mounted box, includes all necessary cable, and switches flush mounted. 
</t>
    </r>
  </si>
  <si>
    <r>
      <rPr>
        <b/>
        <sz val="10"/>
        <rFont val="Arial"/>
        <family val="2"/>
      </rPr>
      <t>Wall suspended 20ltr. electric hot water</t>
    </r>
    <r>
      <rPr>
        <sz val="10"/>
        <rFont val="Arial"/>
        <family val="2"/>
        <charset val="178"/>
      </rPr>
      <t xml:space="preserve"> tank best quality :
For teacher WC
- Angle valves, safety valve, check valve and piping
- Electric Connection with all necessary wires 
- Circuit breaker 
- Residual Current Device
-and connection piping as fabric manufactured kid matching to aforementioned heater
- all necessary supply and sewerage pipes
- funel-siphon and sewerage pipe 50mm diameter for dripping extension water of safety valve
including electrical connection with all devices and cables fit for purpose</t>
    </r>
  </si>
  <si>
    <r>
      <rPr>
        <b/>
        <sz val="10"/>
        <rFont val="Arial"/>
        <family val="2"/>
      </rPr>
      <t>Wall mounting lighting Fixture Led 35 Watt</t>
    </r>
    <r>
      <rPr>
        <sz val="10"/>
        <rFont val="Arial"/>
        <family val="2"/>
        <charset val="178"/>
      </rPr>
      <t>, white color  for surface mounting [ best type in the markets best quality with Instruction of Site Engineer.
includes all necessary cable 3 x 1,5mm2 or 3 x 2,5mm2 switches and trunks, plastic pipes or conduits fit for purpose.</t>
    </r>
  </si>
  <si>
    <r>
      <rPr>
        <b/>
        <sz val="10"/>
        <rFont val="Arial"/>
        <family val="2"/>
      </rPr>
      <t>Single Split Air Condition  T3</t>
    </r>
    <r>
      <rPr>
        <sz val="10"/>
        <rFont val="Arial"/>
        <family val="2"/>
        <charset val="178"/>
      </rPr>
      <t xml:space="preserve">
High Efficiency 24,000 BTU (2 Ton) Heating/Cooling reversible Ductless
Remote- Controlled 208-230V
equipped with all necessary powerlines 3 x 4,0mm2, circuit breakers, RCD´s, cooling circuit, coolant and connections and included a 1 Phase AC switch
Included wall breakthroughs, as well reclosing, plastering and painting   
Every unit is to equipped with a diode switch (Pos. 2,15) in the room it is located
Manufacture: best type in the market</t>
    </r>
  </si>
  <si>
    <r>
      <rPr>
        <b/>
        <sz val="10"/>
        <rFont val="Arial"/>
        <family val="2"/>
      </rPr>
      <t>Garden Sand</t>
    </r>
    <r>
      <rPr>
        <sz val="10"/>
        <rFont val="Arial"/>
        <family val="2"/>
      </rPr>
      <t xml:space="preserve"> :Providing and laying garden sand ( ZMIJ ) 20 cm  thickness the price includes making concrete border of  20*15 cm according to specifications and instructions of the site engineer.
The price includes remove the existing soil and replace it according to the specifications above and Supplying grass seed(European type), sow the seed in defined areas. Watering the grass area in defined time schedules</t>
    </r>
  </si>
  <si>
    <t>3.1.1</t>
  </si>
  <si>
    <t>3.1.2</t>
  </si>
  <si>
    <t>3.3.2</t>
  </si>
  <si>
    <t>لوحة توزيع نهائية مثبتة على الحائط 
 بإطار معدني ببابين داخليين وخارجيين بأبعاد تقريبية (الارتفاع × العرض × العمق: 60 سم × 30 سم × 15 سم) ، باستخدام جوانات مطاطية ومجهزة بالعناصر التالية ، بشكل مناسب شريط ناقل ارضي ، يشمل السعر أيضًا المطلوب ، والغدد ، والبراغي ، والعوازل ، وما إلى ذلك ، يجب ترتيب جميع العناصر بشكل صحيح ، مما يوفر درجة عالية من التشغيل الآمن.
يتطلب أخذ العينات أيضًا قواطع دوائر و RCD
الترتيب في لوحة التوزيع الرئيسية.
- 1 قطعة مفتاح المرحلة الرئيسية 1
- 1 قطعة باس بار R ، S ، T ، N ، E 250 أمبير
- 5 قطع قاطع دارة مصغر MCB 15 أمبير
- 5 قطع قاطع دارة مصغر MCB 20 أمبير
- 1 قطعة جهاز التيار المتبقي RCD
وفق المعايير والمواصفات العامة وتعليمات مهندس الموقع .</t>
  </si>
  <si>
    <r>
      <rPr>
        <b/>
        <sz val="10"/>
        <rFont val="Arial"/>
        <family val="2"/>
      </rPr>
      <t xml:space="preserve">Electric wire  NYM-J 4 x 16 mm 2 </t>
    </r>
    <r>
      <rPr>
        <sz val="10"/>
        <rFont val="Arial"/>
        <family val="2"/>
        <charset val="178"/>
      </rPr>
      <t xml:space="preserve">
Best Quality  In according to general standards, specifications and instructions of the site engineer.with 100 AMP circuit braker (from the main board in the existing school to the new board)</t>
    </r>
  </si>
  <si>
    <t>سلك4*16 ملم 2
تجهيز و ربط كيبل 4*16 ملم 2 مع قاطع دورة 100 امبير من البورد الرئيسي للمدرسة الموجودة الى البورد الجديد</t>
  </si>
  <si>
    <t>سلك 3*4 ملم2 
افضل نوعية و حسب المواصفات العامة و تعليمات المهندس المشرف</t>
  </si>
  <si>
    <t>Total of Boards and cables</t>
  </si>
  <si>
    <t>3.1.3</t>
  </si>
  <si>
    <t>11- The contractor must hand over a full set of documentation ( Catalogs with direction of use, warranty cards) to the employer latest at taking over..</t>
  </si>
  <si>
    <r>
      <t xml:space="preserve">12- </t>
    </r>
    <r>
      <rPr>
        <b/>
        <sz val="12"/>
        <rFont val="Arial"/>
        <family val="2"/>
      </rPr>
      <t>The english Item description is contractual valid.</t>
    </r>
    <r>
      <rPr>
        <sz val="12"/>
        <rFont val="Arial"/>
        <family val="2"/>
      </rPr>
      <t xml:space="preserve"> The arabic item description is only as support for understanding</t>
    </r>
  </si>
  <si>
    <r>
      <rPr>
        <b/>
        <sz val="10"/>
        <rFont val="Arial"/>
        <family val="2"/>
      </rPr>
      <t>Steel doors:</t>
    </r>
    <r>
      <rPr>
        <sz val="10"/>
        <rFont val="Arial"/>
        <family val="2"/>
        <charset val="178"/>
      </rPr>
      <t xml:space="preserve"> Supply and install Steel doors for the building  double pressed face with placing Styrofoam by gauge plate (1/18)' and according to the drawing details the price includes painting by anti-rust and oil paint, with handle, gate lock good quality and all works necessary according to the I.G.T.S, drawings and instructions of site engineer.      </t>
    </r>
    <r>
      <rPr>
        <sz val="10"/>
        <rFont val="Arial"/>
        <family val="2"/>
      </rPr>
      <t>Dimensions (1*2.4) m</t>
    </r>
  </si>
  <si>
    <r>
      <rPr>
        <b/>
        <sz val="12"/>
        <color theme="1"/>
        <rFont val="Arial"/>
        <family val="2"/>
      </rPr>
      <t>أبواب حديدية:</t>
    </r>
    <r>
      <rPr>
        <sz val="12"/>
        <color theme="1"/>
        <rFont val="Arial"/>
        <family val="2"/>
      </rPr>
      <t xml:space="preserve"> تجهيز وتركيب أبواب حديدية للصفوف بوجه مزدوج مضغوط مع وضع الفلين بداخلها و سمك البليت (1/18) ووفقًا لتفاصيل المخططات يشمل السعر دهانًا مضادًا للصدأ وطلاء زيتي مع مقبض وبوابة قفل بجودة عالية وجميع الأعمال اللازمة حسب معايير IGTS ورسومات وتعليمات مهندس الموقع. قياس 1*2.4 م</t>
    </r>
  </si>
  <si>
    <r>
      <rPr>
        <b/>
        <sz val="10"/>
        <rFont val="Arial"/>
        <family val="2"/>
      </rPr>
      <t>Play Yard</t>
    </r>
    <r>
      <rPr>
        <sz val="10"/>
        <rFont val="Arial"/>
        <family val="2"/>
        <charset val="178"/>
      </rPr>
      <t xml:space="preserve">: supply materials and pouring polished concrete C20 using special machine for smoothing helicopter including a layer of BRC 15*15 cm , 6 mm thickness, for the playayd of the school in , thickness 15 cm, provided that dry cement is added on the face when polishing with the work of expansion joints every 4×4 m and using steel rulers to control the thickness and the direction of the water slope. The price includes cleaning and preparation of existing slab for the next layer according to the instructions of the super visor engineer.  </t>
    </r>
  </si>
  <si>
    <r>
      <rPr>
        <b/>
        <sz val="10"/>
        <rFont val="Arial"/>
        <family val="2"/>
      </rPr>
      <t>Floors:</t>
    </r>
    <r>
      <rPr>
        <sz val="10"/>
        <rFont val="Arial"/>
        <family val="2"/>
        <charset val="178"/>
      </rPr>
      <t xml:space="preserve"> Provide materials and casting concrete class (C20) for the floors 15cm thickness the price includes good grading and leveling  and according to the I.G.T.S, drawings, and instructions of site engineer.</t>
    </r>
  </si>
  <si>
    <t>الارضيات: يتم توفير المواد والصب الخرساني فئة (C20) للأرضيات (تحت البلاط) والممرات بسمك 15 سم ويشمل السعر التعديل  وحسب معايير IGTS والرسومات والتعليمات المهندس الموقع.</t>
  </si>
  <si>
    <t>الساحة الرياضية: تجهيز و توفير المواد و القيام باعمال الصب للساحة الرياضية بكونكريت  سمك 15 سم C20 مع طبقة BRC 15*15 سم و بسمك 6 ملم مع استعمال الهليكوبتر للتنعيم و المساطر لغرض التحكم بسمك الصب و توجيه الماء مع عمل مفاصل تمدد باستخدام قاطع كونكريت كل 4*4 متر و يشمل السعر تنظيف و تهيئة الساحة الحالية لعملية الصب و حسب توجيهات المهندس المشرف</t>
  </si>
  <si>
    <r>
      <rPr>
        <b/>
        <sz val="10"/>
        <rFont val="Arial"/>
        <family val="2"/>
      </rPr>
      <t xml:space="preserve">Tie Beam </t>
    </r>
    <r>
      <rPr>
        <sz val="10"/>
        <rFont val="Arial"/>
        <family val="2"/>
      </rPr>
      <t>: Provide all materials and casting</t>
    </r>
    <r>
      <rPr>
        <sz val="10"/>
        <rFont val="Arial"/>
        <family val="2"/>
        <charset val="178"/>
      </rPr>
      <t xml:space="preserve"> reinforced concrete C25 for Tie beam using  the price includes all work necessaries and according to the I.G.T.S, drawings, and instructions of site engineer. </t>
    </r>
  </si>
  <si>
    <r>
      <rPr>
        <b/>
        <sz val="10"/>
        <rFont val="Arial"/>
        <family val="2"/>
      </rPr>
      <t>Ceiling Fan</t>
    </r>
    <r>
      <rPr>
        <sz val="10"/>
        <rFont val="Arial"/>
        <family val="2"/>
        <charset val="178"/>
      </rPr>
      <t xml:space="preserve">
Mains frequency = 50 Hz Rated, Voltage = 230V
Size: 56" , 3 blades , 5 speed selection regulator
safety  wire provided to prevent falling
Sampling necessary</t>
    </r>
    <r>
      <rPr>
        <sz val="10"/>
        <rFont val="Arial"/>
        <family val="2"/>
      </rPr>
      <t xml:space="preserve">
the price also includes replacing the old damaged with new ones according to the instructions of the supervisor engineer </t>
    </r>
  </si>
  <si>
    <r>
      <rPr>
        <b/>
        <sz val="10"/>
        <rFont val="Arial"/>
        <family val="2"/>
      </rPr>
      <t>Switch Socket, 13 A</t>
    </r>
    <r>
      <rPr>
        <sz val="10"/>
        <rFont val="Arial"/>
        <family val="2"/>
        <charset val="178"/>
      </rPr>
      <t>, 230 V AC, in masonry 
with unit connection tin, incl. central sheet and cover-frame, execution programmed according to single description, protective degree IP 2 X, appliance-unit fixing with screws with flush mounted box</t>
    </r>
    <r>
      <rPr>
        <sz val="10"/>
        <rFont val="Arial"/>
        <family val="2"/>
      </rPr>
      <t xml:space="preserve">
the price also includes replacing the old damaged with new ones according to the instructions of the supervisor engineer </t>
    </r>
  </si>
  <si>
    <t>سويج بلاك  ، 13 أمبير ، 230 فولت تيار متردد ،
 تثبيت وحدة الجهاز بمسامير مع صندوق مثبت ، يشمل كل الاعمال الضرورية
السعر يشمل تبديل القطع القديمة و المتضررة و حسب توجيهات المهندس المشرف</t>
  </si>
  <si>
    <t xml:space="preserve">أفضل نوع مروحة سقف : ثلاثية الاجنحة مع منظم سرعة 5 درجات و كل ما يلزم العمل لانهاء العمل و حسب تعليمات المهندس المشرف
السعر يشمل تبديل القطع القديمة و المتضررة و حسب توجيهات المهندس المشرف
</t>
  </si>
  <si>
    <t>1.5.15</t>
  </si>
  <si>
    <t xml:space="preserve">قاطع بلاستيك PVC: تجهيز و تركيب قاطع بلاستيكي افضل نوعية للمخزن تحت الدرج و يشمل العمل باب بقياس (1*2 م) و شباك (1*0.8 م) و كل مايلزم العمل لاكمال هذه الفقرة و حسب توجيهات المهندس المشرف. </t>
  </si>
  <si>
    <r>
      <rPr>
        <b/>
        <sz val="10"/>
        <rFont val="Arial"/>
        <family val="2"/>
      </rPr>
      <t>Partitional wall (plastic PVC):</t>
    </r>
    <r>
      <rPr>
        <sz val="10"/>
        <rFont val="Arial"/>
        <family val="2"/>
      </rPr>
      <t xml:space="preserve"> provided material and installing partitonal plastic PVC best type for the store under the stairs, including one doors(1*2 m) and one window (0.8*1m), according to the  instruction of site engineer.</t>
    </r>
  </si>
  <si>
    <r>
      <rPr>
        <b/>
        <sz val="10"/>
        <rFont val="Arial"/>
        <family val="2"/>
      </rPr>
      <t>Steel doors:</t>
    </r>
    <r>
      <rPr>
        <sz val="10"/>
        <rFont val="Arial"/>
        <family val="2"/>
        <charset val="178"/>
      </rPr>
      <t xml:space="preserve"> Supply and install Steel doors for the building  double pressed face with placing Styrofoam by gauge plate (1/18)' and according to the drawing details the price includes painting by anti-rust and oil paint, with handle, gate lock good quality and all works necessary according to the I.G.T.S, drawings and instructions of site engineer.      </t>
    </r>
    <r>
      <rPr>
        <sz val="10"/>
        <rFont val="Arial"/>
        <family val="2"/>
      </rPr>
      <t>Dimensions (0.8*2) m</t>
    </r>
  </si>
  <si>
    <r>
      <rPr>
        <b/>
        <sz val="12"/>
        <color theme="1"/>
        <rFont val="Arial"/>
        <family val="2"/>
      </rPr>
      <t>أبواب حديدية:</t>
    </r>
    <r>
      <rPr>
        <sz val="12"/>
        <color theme="1"/>
        <rFont val="Arial"/>
        <family val="2"/>
      </rPr>
      <t xml:space="preserve"> تجهيز وتركيب أبواب حديدية للصفوف بوجه مزدوج مضغوط مع وضع الفلين بداخلها و سمك البليت (1/18) ووفقًا لتفاصيل المخططات يشمل السعر دهانًا مضادًا للصدأ وطلاء زيتي مع مقبض وبوابة قفل بجودة عالية وجميع الأعمال اللازمة حسب معايير IGTS ورسومات وتعليمات مهندس الموقع. قياس 0.8*2 م</t>
    </r>
  </si>
  <si>
    <t>تجهيز و تركيب ماطور ماء غطاس بقدرة 1 حصان افضل نوعية و يثبت على قاعدة كونركيتية و يشمل العمل الربك مع انابيب الماء و الاعمال الكهربائية و كل ما يتطلبه العمل لاكمال هذه الفقرة و حسب تعليمات المهندس المشرف.</t>
  </si>
  <si>
    <r>
      <rPr>
        <b/>
        <sz val="10"/>
        <rFont val="Arial"/>
        <family val="2"/>
      </rPr>
      <t>Walkways:</t>
    </r>
    <r>
      <rPr>
        <sz val="10"/>
        <rFont val="Arial"/>
        <family val="2"/>
        <charset val="178"/>
      </rPr>
      <t xml:space="preserve"> Providing  materials and casting plain concrete class (C20) thickness 15cm  over a layer of crushed stone thick (15)cm the price includes all work necessaries and according to the I.G.T.S, drawings, and instructions of site engineer.</t>
    </r>
  </si>
  <si>
    <t xml:space="preserve"> m.l</t>
  </si>
  <si>
    <t>1.3.7</t>
  </si>
  <si>
    <r>
      <rPr>
        <b/>
        <sz val="10"/>
        <rFont val="Arial"/>
        <family val="2"/>
      </rPr>
      <t>Drainage works:</t>
    </r>
    <r>
      <rPr>
        <sz val="10"/>
        <rFont val="Arial"/>
        <family val="2"/>
      </rPr>
      <t xml:space="preserve">
Provide materials and casting open drainage channel of width 
30 cm and depth 10-40 cm, in the concrete slab with proper slope to drain the water outside the building. Including solid steel grating coverage laying in steel bearing frame, t: 4x4 cm. Including all necessary painting works with one coat of anti-corrosion primer and 2 coats of oil paint.
The works have to be done in the course of the before mentioned concrete works, including all necessary formworks and according to the according to drawing and to the  instructions of site engineer.</t>
    </r>
  </si>
  <si>
    <r>
      <rPr>
        <b/>
        <sz val="12"/>
        <color theme="1"/>
        <rFont val="Arial"/>
        <family val="2"/>
      </rPr>
      <t>مجرى التصريف:</t>
    </r>
    <r>
      <rPr>
        <sz val="12"/>
        <color theme="1"/>
        <rFont val="Arial"/>
        <family val="2"/>
      </rPr>
      <t xml:space="preserve"> تجهيز المواد و القيام بصب مجرى لتصريف مياه الساحة بعرض 30 سم و عمق يتراوح بين 10 الى 40 سم و يشمل العمل مشبك ستيل و صبغ مانع للصدا و يجب انجاز العمل قبل البدء بصب الساحة و حسب المخططات و توجيهات المهندس المشرف</t>
    </r>
  </si>
  <si>
    <t>السقوف: توفير المواد وصب الخرسانة المسلحة فئة (C25) للبلاطات والسلالم والعوارض والأعتاب فوق أي فتحات (أبواب ، شبابيك ، ... إلخ) حسب المخططات وتعليمات مهندس الموقع.
و يشمل العمل ملء الفراغ بين السقف القديم و الجديد لمنطقة الصحيات بمادة ال( kalekim polymash 8021) .</t>
  </si>
  <si>
    <r>
      <rPr>
        <b/>
        <sz val="10"/>
        <rFont val="Arial"/>
        <family val="2"/>
      </rPr>
      <t>Slab:</t>
    </r>
    <r>
      <rPr>
        <sz val="10"/>
        <rFont val="Arial"/>
        <family val="2"/>
        <charset val="178"/>
      </rPr>
      <t xml:space="preserve"> Providing  materials and casting reinforced concrete class (C25) for slabs , beams, lintels over any openings (doors, windows,...etc.), , the price includes fill the gap between the new salb and the existing slab for the toilets area with (Kalekim polymash 8021)and according to the instructions of site engineer.</t>
    </r>
  </si>
  <si>
    <r>
      <t xml:space="preserve">Solid concrete  block(under DPC): </t>
    </r>
    <r>
      <rPr>
        <sz val="10"/>
        <rFont val="Arial"/>
        <family val="2"/>
        <charset val="178"/>
      </rPr>
      <t>Supply materials &amp; construction of walls with solid block  15X20X40 cm and cement mortar (1: 3) under D.P.C of the building and for each areas that determined by the supervisor engineer. Construction of joints every (8)m and laying cork with thick (2.5)cm the price includes plastering the apparent parts and painting with three layers of plastic paint good quality. Placing  according to the elevations and dimensions cleared in the drawings and the instruction of site engineer.</t>
    </r>
  </si>
  <si>
    <r>
      <t>Cement plastering:</t>
    </r>
    <r>
      <rPr>
        <sz val="10"/>
        <rFont val="Arial"/>
        <family val="2"/>
        <charset val="178"/>
      </rPr>
      <t xml:space="preserve"> Providing  materials and plastering with cement sand mortar 1:3 three layers (sharbat , kafmal , saf ) 20mm thick min. and the final layer should be very smooth, using aluminum straight edges for plastering guides for outer walls. And use SBR at rate of 200gr per m2.  with painting fair face cast and required areas by (ASTRA). All works should be done according to specifications and instructions of site engineer.</t>
    </r>
  </si>
  <si>
    <r>
      <rPr>
        <b/>
        <sz val="10"/>
        <rFont val="Arial"/>
        <family val="2"/>
      </rPr>
      <t>Mosaic Tiles</t>
    </r>
    <r>
      <rPr>
        <sz val="10"/>
        <rFont val="Arial"/>
        <family val="2"/>
      </rPr>
      <t xml:space="preserve"> for the floors (inside works):Supply materials and paving Mosaic tiles (40x40)cm best quality (approved sample)  with all necessary works on a layer of cement sand mortar 1:3 for the administration according to drawing and instructions of site engineer. The price includes repolishing the tiles after the end of the works.</t>
    </r>
  </si>
  <si>
    <r>
      <rPr>
        <b/>
        <sz val="10"/>
        <rFont val="Arial"/>
        <family val="2"/>
      </rPr>
      <t>Skirting:</t>
    </r>
    <r>
      <rPr>
        <sz val="10"/>
        <rFont val="Arial"/>
        <family val="2"/>
      </rPr>
      <t xml:space="preserve"> Supply materials and skirting using  ceramic tiles (15)cm height and cement mortar 1:3, in rooms  according to   instructions of site engineer. The price includes using cement splatter dash with SBR at rate of 30 Gr.\1 m.l.</t>
    </r>
  </si>
  <si>
    <t>الأزارة: تجهيز المواد وتثبيت ازارة سيراميك بارتفاع (15) سم ومونة الاسمنت و الرمل 1: 3 في ممرات الغرف  وتعليمات مهندس الموقع. السعر يشمل استخدام اندفاعة رش الأسمنت مع SBR بمعدل 30 Gr. / 1 m.l.</t>
  </si>
  <si>
    <r>
      <rPr>
        <b/>
        <sz val="10"/>
        <rFont val="Arial"/>
        <family val="2"/>
      </rPr>
      <t>Oil painting works:</t>
    </r>
    <r>
      <rPr>
        <sz val="10"/>
        <rFont val="Arial"/>
        <family val="2"/>
      </rPr>
      <t xml:space="preserve"> Provide materials and painting with best  oil paint three layers 1.50 m  high according to the details and specifications and instructions of the Site Engineer.</t>
    </r>
  </si>
  <si>
    <t>أعمال الدهانات الزيتية: توفير مواد وطلاء بأجود أنواع الطلاء الزيتي بثلاث طبقات بارتفاع 1.50 م  حسب التفاصيل والمواصفات وتعليمات مهندس الموقع.</t>
  </si>
  <si>
    <t>Boards and cables</t>
  </si>
  <si>
    <r>
      <rPr>
        <b/>
        <sz val="10"/>
        <rFont val="Arial"/>
        <family val="2"/>
      </rPr>
      <t>Water Pump</t>
    </r>
    <r>
      <rPr>
        <sz val="10"/>
        <rFont val="Arial"/>
        <family val="2"/>
      </rPr>
      <t>: Provide, install and fix submergered water pump 1 hp best type, with all fittings and accessories needed to install it on concrete base and also electrical source connection , and according  to instructions of site engineer.</t>
    </r>
  </si>
  <si>
    <t>1.2.5</t>
  </si>
  <si>
    <r>
      <t>R</t>
    </r>
    <r>
      <rPr>
        <b/>
        <sz val="10"/>
        <rFont val="Arial"/>
        <family val="2"/>
      </rPr>
      <t>emove existing shade</t>
    </r>
    <r>
      <rPr>
        <sz val="10"/>
        <rFont val="Arial"/>
        <family val="2"/>
      </rPr>
      <t>: supply tools and remove the  roof ,walls and the floor of the shade area and transport all the debris to the location which will be located by the municipality according to the instructions of the supervisor engineer.</t>
    </r>
  </si>
  <si>
    <t>ازالة الكراج: تجهيز الادوات و القيام بازالة سقف , جدران و ارضية الكراج المبني داخل المدرسة و القيام بنقل الانقاض خارج حدود البلدية و حسب توصيات المهندس المشرف.</t>
  </si>
  <si>
    <t>1.2.6</t>
  </si>
  <si>
    <t>ازالة حجر الحلان: تجيز الادوات اللازمة و القيام بازالة حجر الحلان من الجدار الملاصق للحمامات . يجب ان يتم ازالة الحجر بطيقة دقيقة لمنع تاثر باقي الجدار و يخزن الحجر داخل المدرسة. و حسب توجيهات المهندس المشرف.</t>
  </si>
  <si>
    <r>
      <rPr>
        <b/>
        <sz val="10"/>
        <rFont val="Arial"/>
        <family val="2"/>
      </rPr>
      <t>Remove natural stone</t>
    </r>
    <r>
      <rPr>
        <sz val="10"/>
        <rFont val="Arial"/>
        <family val="2"/>
      </rPr>
      <t>: supply tools and start removing the natural stones from the wall next to the toilet area , the work should be done in careful way which will not affect on the remain parts of the wall and store the removed stones in the school according to the instructions of the supervisor engineer.</t>
    </r>
  </si>
  <si>
    <t>Name of School</t>
  </si>
  <si>
    <t>Cost</t>
  </si>
  <si>
    <r>
      <t xml:space="preserve">Total cost  </t>
    </r>
    <r>
      <rPr>
        <sz val="16"/>
        <color theme="1"/>
        <rFont val="Calibri"/>
        <family val="2"/>
      </rPr>
      <t>$</t>
    </r>
  </si>
  <si>
    <r>
      <rPr>
        <b/>
        <sz val="11"/>
        <rFont val="Arial"/>
        <family val="2"/>
      </rPr>
      <t>Levelling works:</t>
    </r>
    <r>
      <rPr>
        <sz val="11"/>
        <rFont val="Arial"/>
        <family val="2"/>
      </rPr>
      <t xml:space="preserve"> Supply of materials and required machines for levelling the site (cutting, modification and filling works of the site according to the specifications) for all types of soil and rock layers. Removal of debris, grading, leveling  to appropriate level determined by site engineer, clearance and transporting resulting materials (Debris) to out side municipalities border and approved by the site engineer.  The price includes all work requirements with providing and fixing sign board for the site. The sign board should remain on site till the end of the works and approval of project hand over then to be removed .NOTE: the contractor should supply all materials and construct a well equipped (furniture and all necessary requirements) site office of dimension (3.4*4.5)m with a(w.c) for site engineer before starting the works.     </t>
    </r>
  </si>
  <si>
    <r>
      <t xml:space="preserve">أعمال التسوية:
</t>
    </r>
    <r>
      <rPr>
        <sz val="12"/>
        <color indexed="8"/>
        <rFont val="Arial"/>
        <family val="2"/>
      </rPr>
      <t>تجهيز المواد والآلات اللازمة لتسوية الموقع (أعمال قطع وتعديل وملء للموقع حسب المواصفات) لجميع أنواع طبقات التربة والصخور. إزالة الحطام والتسوية إلى المستوى المناسب الذي يحدده مهندس الموقع ونقل المواد الناتجة (الحطام) إلى خارج حدود البلدية والموافق عليها من قبل مهندس الموقع. 
السعر يشمل جميع متطلبات العمل مع توفير وتثبيت لوحة دلالة للموقع. يجب أن تظل اللوحة الإرشادية في الموقع حتى نهاية الأعمال والموافقة على تسليم المشروع ثم إزالتها. ملاحظة: يجب على المقاول تجهيز جميع المواد وإنشاء مكتب  مجهز جيدًا (من الأثاث وجميع المتطلبات اللازمة) من أبعاد (3.4*4.5 م)  مع مرحاض لمهندس الموقع قبل البدء في الأعمال.</t>
    </r>
  </si>
  <si>
    <t>Total of site preparation and earth works</t>
  </si>
  <si>
    <r>
      <t>CONCRETE WORKS:</t>
    </r>
    <r>
      <rPr>
        <b/>
        <sz val="12"/>
        <rFont val="Arial"/>
        <family val="2"/>
      </rPr>
      <t xml:space="preserve">   according to I.G.T.S., drawings and instructions of site engineer.  Using concrete vibrator is mandatory. </t>
    </r>
    <r>
      <rPr>
        <b/>
        <sz val="12"/>
        <color indexed="10"/>
        <rFont val="Arial"/>
        <family val="2"/>
      </rPr>
      <t xml:space="preserve">                                                                                                                </t>
    </r>
    <r>
      <rPr>
        <b/>
        <sz val="12"/>
        <rFont val="Arial"/>
        <family val="2"/>
      </rPr>
      <t xml:space="preserve">                                                                          </t>
    </r>
  </si>
  <si>
    <t>Providing  materials and casting plain concrete class (C20) thickness 15cm for the outside walkways of the school, over a layer of crushed stone thick (15)cm the price includes all work necessaries and according to the I.G.T.S, drawings, and instructions of site engineer.</t>
  </si>
  <si>
    <t>الارضيات والممرات: يتم توفير المواد والصب الخرساني فئة (C20) للأرضيات (تحت البلاط) والممرات بسمك 10 سم ويشمل السعر التعديل  وحسب معايير IGTS والرسومات والتعليمات المهندس الموقع.</t>
  </si>
  <si>
    <t>Total of concrete works</t>
  </si>
  <si>
    <r>
      <t>Cement plastering for Cracks:</t>
    </r>
    <r>
      <rPr>
        <sz val="10"/>
        <rFont val="Arial"/>
        <family val="2"/>
        <charset val="178"/>
      </rPr>
      <t xml:space="preserve"> Providing  materials and plastering with cement sand mortar 1:3 in three layers  20mm thick min. for fixing the cracks in the external walls and the final layer should be very smooth, the price includes using aluminum straight edges for straitness, SBR at rate of 200gr per m2 . the work include removing the exsisting cracked plastering from the walls before starting plastering. All works should be done according to specifications and instructions of site engineer.</t>
    </r>
  </si>
  <si>
    <t>M.L</t>
  </si>
  <si>
    <t>اللبخ بالاسمنت للاجزاء المتشققة: تجهيز مواد و اللبخ بمادة الاسمنت و بنسبة خلط 1: 3 ثلاث طبقات  بسمك 20 مم على الأقل لمعالجة التشققاتو  يجب أن تكون الطبقة النهائية ناعمة للغاية ، باستخدام حواف مستقيمة من الألمنيوم  للجدران الخارجية واستخدام ال SBR بمعدل 200 غرام لكل متر مربع. و يشمل العمل ازالة الاجزاء المتشققة قبل بدء اعمال الللبخ . يجب أن تتم جميع الأعمال حسب مواصفات وتعليمات مهندس الموقع.</t>
  </si>
  <si>
    <r>
      <rPr>
        <b/>
        <sz val="10"/>
        <rFont val="Arial"/>
        <family val="2"/>
      </rPr>
      <t>Outside Emulsion painting :</t>
    </r>
    <r>
      <rPr>
        <sz val="10"/>
        <rFont val="Arial"/>
        <family val="2"/>
      </rPr>
      <t xml:space="preserve"> Provide materials and Painting with emulsion painting (best emulsion  painting  and color approved by the site engineer) three layers for the outside walls, . The works should be done according to specification, the drawings and instructions of the site engineer.      </t>
    </r>
  </si>
  <si>
    <t>الطلاء الخارجي بالاموشن: يتم تجهيز المواد والطلاء بالاموشن (أفضل دهان ولون معتمد من قبل مهندس الموقع) ثلاث طبقات للجدران الخارجية يحددها مهندس الموقع. يجب أن تتم الأعمال حسب المواصفات والرسومات وتعليمات مهندس الموقع.</t>
  </si>
  <si>
    <t>Total of finishing works</t>
  </si>
  <si>
    <t>2.1.1</t>
  </si>
  <si>
    <t>supply and install and connect External Transformer 250 KVA
 (II/0.416 KV) with protection cover best quality  according of implementation of Directorate of Electricity as per standards and specifications. The Price Includes all DoE (Electricity) specifications and requirements &amp; all accessories ..
the transformer will be outside type hanged on poles.
In according to general standards, specifications and instructions of the site engineer. test and test protocol from DoE needed and included
the price including earthing for the transformer by dig a hole in the ground and put 3 cupper poles and connect them to the transformer body using 25 mm2 cupper cable.
the price inculdes all the needed materilas and tools with the connection to the school.</t>
  </si>
  <si>
    <t>تجهيز و نصب و ربط  محولة خارجية 250 ك.ف.أ
  (II / 0.416 KV) جودة عالية   حسب تنفيذ مديرية الكهرباء حسب المواصفات . السعر يشمل جميع مواصفات ومتطلبات دائرة الكهرباء وجميع الملحقات.
يتم تثبيت المحولة على الاعمدة (محولة خارجية تعليق)
يشمل العمل فحص المحولة و حسب مواصفات الدائرة المعنية.
وفق المعايير والمواصفات العامة وتعليمات مهندس الموقع.
مع عمل تاريض للمحولة بحفر عمق لا يقل عن متر و تركيب قضيب نحاسي عدد 3 و من ثم ربطه بسلك 25 ملم2 نحاسو يربط الى جسم المحولة. 
السعر يشمل جميع الاعمال و المواد المطلوبة مع الربط للمدرسة</t>
  </si>
  <si>
    <t>2.1.2</t>
  </si>
  <si>
    <t>Connection from the transformer, to the Main Distribution Board  
including Cable  4*70 mm² and all for this distance necessary cable tray and pipes, necessary accessories , excavation or poles and concrete foundation work.
according of implementation of Directorate of Electricity as per there standards and specifications. 
In according to general standards, specifications and instructions of the site engineer.</t>
  </si>
  <si>
    <t xml:space="preserve">التوصيل من المحول إلى لوحة التوزيع الرئيسية بما في ذلك الكابل 4*70 ملم2 وجميع هذه المسافة ضرورية لأنابيب الكابلات والأنابيب والملحقات اللازمة وأعمال الحفر أو الأعمدة وأعمال الأساسات الخرسانية.
حسب تنفيذ مديرية الكهرباء حسب المعايير والمواصفات.
وفق المعايير والمواصفات العامة وتعليمات مهندس الموقع .
</t>
  </si>
  <si>
    <t>renovation of Afnan school in Mosul</t>
  </si>
  <si>
    <t xml:space="preserve">Summary of construction of Solid-structure 3-room Admin building  ABU JAFAAR AL MANSUR and Walkways at AL AFNAN </t>
  </si>
  <si>
    <t xml:space="preserve"> GRAND TOTAL(USD ) of Abu Jaafar Al Mansur School</t>
  </si>
  <si>
    <t xml:space="preserve"> GRAND TOTAL(USD ) of Al Afnan School</t>
  </si>
  <si>
    <t>rehabilation works and construction administration part with toilets for Abu Jaafar Al Mansur School</t>
  </si>
  <si>
    <t>BOQ  for rehabilation works and construction administration part with toilets for Abu Jaafar Al Mansur School</t>
  </si>
  <si>
    <t>BOQ  for renovation of Afnan school in Mosul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</si>
</sst>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164" formatCode="#,##0.0"/>
    <numFmt numFmtId="165" formatCode="[$$-409]#,##0.00"/>
    <numFmt numFmtId="166" formatCode="0.0"/>
  </numFmts>
  <fonts count="38" x14ac:knownFonts="1">
    <font>
      <sz val="10"/>
      <name val="Arial"/>
      <charset val="178"/>
    </font>
    <font>
      <sz val="11"/>
      <color theme="1"/>
      <name val="Calibri"/>
      <family val="2"/>
      <scheme val="minor"/>
    </font>
    <font>
      <sz val="10"/>
      <name val="Arial"/>
      <family val="2"/>
    </font>
    <font>
      <b/>
      <sz val="11"/>
      <name val="Arial"/>
      <family val="2"/>
      <charset val="178"/>
    </font>
    <font>
      <b/>
      <sz val="10"/>
      <name val="Arial"/>
      <family val="2"/>
      <charset val="178"/>
    </font>
    <font>
      <sz val="10"/>
      <name val="Arial"/>
      <family val="2"/>
      <charset val="178"/>
    </font>
    <font>
      <sz val="10"/>
      <color indexed="10"/>
      <name val="Arial"/>
      <family val="2"/>
      <charset val="178"/>
    </font>
    <font>
      <sz val="11"/>
      <name val="Arial"/>
      <family val="2"/>
      <charset val="178"/>
    </font>
    <font>
      <sz val="8"/>
      <name val="Arial"/>
      <family val="2"/>
    </font>
    <font>
      <b/>
      <sz val="16"/>
      <name val="Arial"/>
      <family val="2"/>
    </font>
    <font>
      <b/>
      <sz val="10"/>
      <name val="Arial"/>
      <family val="2"/>
    </font>
    <font>
      <sz val="10"/>
      <name val="Arial"/>
      <family val="2"/>
    </font>
    <font>
      <b/>
      <sz val="12"/>
      <name val="Arial"/>
      <family val="2"/>
    </font>
    <font>
      <b/>
      <sz val="10"/>
      <name val="Arial Black"/>
      <family val="2"/>
    </font>
    <font>
      <sz val="10"/>
      <name val="Arial Black"/>
      <family val="2"/>
    </font>
    <font>
      <b/>
      <sz val="12"/>
      <name val="Arial"/>
      <family val="2"/>
      <charset val="178"/>
    </font>
    <font>
      <sz val="12"/>
      <name val="Arabic Transparent"/>
      <charset val="178"/>
    </font>
    <font>
      <sz val="12"/>
      <name val="Arial"/>
      <family val="2"/>
    </font>
    <font>
      <b/>
      <i/>
      <sz val="12"/>
      <name val="Arial"/>
      <family val="2"/>
    </font>
    <font>
      <b/>
      <sz val="14"/>
      <color theme="1"/>
      <name val="Arial"/>
      <family val="2"/>
    </font>
    <font>
      <b/>
      <sz val="11"/>
      <color rgb="FFFF0000"/>
      <name val="Arial"/>
      <family val="2"/>
    </font>
    <font>
      <b/>
      <sz val="11"/>
      <color theme="1"/>
      <name val="Arial"/>
      <family val="2"/>
    </font>
    <font>
      <b/>
      <sz val="12"/>
      <color theme="1"/>
      <name val="Arial"/>
      <family val="2"/>
    </font>
    <font>
      <sz val="12"/>
      <color theme="1"/>
      <name val="Arial"/>
      <family val="2"/>
    </font>
    <font>
      <sz val="10"/>
      <color rgb="FFFF0000"/>
      <name val="Arial"/>
      <family val="2"/>
    </font>
    <font>
      <b/>
      <sz val="12"/>
      <color rgb="FFFF0000"/>
      <name val="Arial"/>
      <family val="2"/>
    </font>
    <font>
      <u/>
      <sz val="12"/>
      <name val="Arial"/>
      <family val="2"/>
    </font>
    <font>
      <sz val="11"/>
      <name val="Arial"/>
      <family val="2"/>
    </font>
    <font>
      <b/>
      <sz val="11"/>
      <name val="Arial"/>
      <family val="2"/>
    </font>
    <font>
      <sz val="12"/>
      <color theme="1"/>
      <name val="Arial"/>
      <family val="2"/>
      <charset val="178"/>
    </font>
    <font>
      <sz val="10"/>
      <color theme="0"/>
      <name val="Arial"/>
      <family val="2"/>
    </font>
    <font>
      <sz val="10"/>
      <name val="Arial"/>
      <family val="2"/>
    </font>
    <font>
      <b/>
      <sz val="16"/>
      <color theme="1"/>
      <name val="Calibri"/>
      <family val="2"/>
      <scheme val="minor"/>
    </font>
    <font>
      <sz val="16"/>
      <color theme="1"/>
      <name val="Calibri"/>
      <family val="2"/>
      <scheme val="minor"/>
    </font>
    <font>
      <sz val="16"/>
      <color theme="1"/>
      <name val="Calibri"/>
      <family val="2"/>
    </font>
    <font>
      <sz val="12"/>
      <color indexed="8"/>
      <name val="Arial"/>
      <family val="2"/>
    </font>
    <font>
      <b/>
      <sz val="12"/>
      <color indexed="10"/>
      <name val="Arial"/>
      <family val="2"/>
    </font>
    <font>
      <sz val="14"/>
      <color theme="1"/>
      <name val="Calibri"/>
      <family val="2"/>
      <scheme val="minor"/>
    </font>
  </fonts>
  <fills count="13">
    <fill>
      <patternFill patternType="none"/>
    </fill>
    <fill>
      <patternFill patternType="gray125"/>
    </fill>
    <fill>
      <patternFill patternType="solid">
        <fgColor indexed="47"/>
        <bgColor indexed="64"/>
      </patternFill>
    </fill>
    <fill>
      <patternFill patternType="solid">
        <fgColor indexed="13"/>
        <bgColor indexed="64"/>
      </patternFill>
    </fill>
    <fill>
      <patternFill patternType="solid">
        <fgColor indexed="9"/>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4" tint="0.39997558519241921"/>
        <bgColor indexed="64"/>
      </patternFill>
    </fill>
  </fills>
  <borders count="51">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ck">
        <color indexed="64"/>
      </right>
      <top style="thick">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style="thick">
        <color indexed="64"/>
      </right>
      <top style="medium">
        <color indexed="64"/>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thin">
        <color indexed="64"/>
      </right>
      <top style="thin">
        <color indexed="64"/>
      </top>
      <bottom style="thin">
        <color indexed="64"/>
      </bottom>
      <diagonal/>
    </border>
    <border>
      <left style="thick">
        <color indexed="64"/>
      </left>
      <right/>
      <top style="medium">
        <color indexed="64"/>
      </top>
      <bottom style="thick">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ck">
        <color indexed="64"/>
      </left>
      <right/>
      <top style="thin">
        <color indexed="64"/>
      </top>
      <bottom style="thin">
        <color indexed="64"/>
      </bottom>
      <diagonal/>
    </border>
    <border>
      <left style="medium">
        <color indexed="64"/>
      </left>
      <right/>
      <top/>
      <bottom/>
      <diagonal/>
    </border>
    <border>
      <left style="medium">
        <color indexed="64"/>
      </left>
      <right/>
      <top/>
      <bottom style="thick">
        <color indexed="64"/>
      </bottom>
      <diagonal/>
    </border>
    <border>
      <left/>
      <right/>
      <top/>
      <bottom style="thick">
        <color indexed="64"/>
      </bottom>
      <diagonal/>
    </border>
    <border>
      <left/>
      <right style="medium">
        <color indexed="64"/>
      </right>
      <top/>
      <bottom style="thick">
        <color indexed="64"/>
      </bottom>
      <diagonal/>
    </border>
    <border>
      <left style="thin">
        <color indexed="64"/>
      </left>
      <right style="thin">
        <color indexed="64"/>
      </right>
      <top style="medium">
        <color indexed="64"/>
      </top>
      <bottom/>
      <diagonal/>
    </border>
    <border>
      <left style="thin">
        <color indexed="64"/>
      </left>
      <right/>
      <top style="thick">
        <color indexed="64"/>
      </top>
      <bottom style="thick">
        <color indexed="64"/>
      </bottom>
      <diagonal/>
    </border>
    <border>
      <left style="thin">
        <color indexed="64"/>
      </left>
      <right/>
      <top style="thick">
        <color indexed="64"/>
      </top>
      <bottom/>
      <diagonal/>
    </border>
    <border>
      <left style="thick">
        <color indexed="64"/>
      </left>
      <right/>
      <top/>
      <bottom/>
      <diagonal/>
    </border>
    <border>
      <left/>
      <right style="thick">
        <color indexed="64"/>
      </right>
      <top/>
      <bottom/>
      <diagonal/>
    </border>
  </borders>
  <cellStyleXfs count="3">
    <xf numFmtId="0" fontId="0" fillId="0" borderId="0"/>
    <xf numFmtId="0" fontId="11" fillId="0" borderId="0"/>
    <xf numFmtId="0" fontId="1" fillId="0" borderId="0"/>
  </cellStyleXfs>
  <cellXfs count="235">
    <xf numFmtId="0" fontId="0" fillId="0" borderId="0" xfId="0"/>
    <xf numFmtId="0" fontId="0" fillId="0" borderId="0" xfId="0" applyFill="1" applyAlignment="1">
      <alignment vertical="top"/>
    </xf>
    <xf numFmtId="0" fontId="5" fillId="0" borderId="0" xfId="0" applyFont="1" applyFill="1" applyAlignment="1">
      <alignment vertical="top"/>
    </xf>
    <xf numFmtId="0" fontId="6" fillId="0" borderId="0" xfId="0" applyFont="1" applyFill="1" applyAlignment="1">
      <alignment vertical="top"/>
    </xf>
    <xf numFmtId="0" fontId="2" fillId="0" borderId="0" xfId="0" applyFont="1" applyFill="1"/>
    <xf numFmtId="0" fontId="5" fillId="0" borderId="1" xfId="0" applyFont="1" applyFill="1" applyBorder="1"/>
    <xf numFmtId="0" fontId="7" fillId="2" borderId="2" xfId="0" applyFont="1" applyFill="1" applyBorder="1" applyAlignment="1">
      <alignment vertical="top"/>
    </xf>
    <xf numFmtId="0" fontId="0" fillId="2" borderId="0" xfId="0" applyFill="1" applyAlignment="1">
      <alignment vertical="top"/>
    </xf>
    <xf numFmtId="0" fontId="0" fillId="0" borderId="2" xfId="0" applyFill="1" applyBorder="1" applyAlignment="1">
      <alignment vertical="top"/>
    </xf>
    <xf numFmtId="0" fontId="0" fillId="3" borderId="0" xfId="0" applyFill="1" applyAlignment="1">
      <alignment vertical="top"/>
    </xf>
    <xf numFmtId="3" fontId="0" fillId="0" borderId="0" xfId="0" applyNumberFormat="1" applyFill="1" applyAlignment="1">
      <alignment vertical="top"/>
    </xf>
    <xf numFmtId="0" fontId="10" fillId="0" borderId="0" xfId="0" applyFont="1"/>
    <xf numFmtId="0" fontId="5" fillId="4" borderId="0" xfId="0" applyFont="1" applyFill="1"/>
    <xf numFmtId="0" fontId="4" fillId="0" borderId="0" xfId="0" applyFont="1" applyBorder="1" applyAlignment="1">
      <alignment horizontal="left" vertical="top" wrapText="1"/>
    </xf>
    <xf numFmtId="0" fontId="5" fillId="0" borderId="0" xfId="0" applyFont="1"/>
    <xf numFmtId="0" fontId="5" fillId="4" borderId="3"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16" fillId="0" borderId="0" xfId="0" applyFont="1" applyBorder="1" applyAlignment="1">
      <alignment horizontal="right" vertical="center" wrapText="1"/>
    </xf>
    <xf numFmtId="0" fontId="4" fillId="2" borderId="4" xfId="0" applyFont="1" applyFill="1" applyBorder="1" applyAlignment="1">
      <alignment horizontal="center" vertical="center" wrapText="1"/>
    </xf>
    <xf numFmtId="0" fontId="0" fillId="0" borderId="3" xfId="0" applyFill="1" applyBorder="1" applyAlignment="1">
      <alignment horizontal="center" vertical="center"/>
    </xf>
    <xf numFmtId="0" fontId="0" fillId="0" borderId="0" xfId="0" applyFill="1" applyBorder="1" applyAlignment="1">
      <alignment vertical="top"/>
    </xf>
    <xf numFmtId="0" fontId="10" fillId="0" borderId="3" xfId="0" applyFont="1" applyBorder="1" applyAlignment="1">
      <alignment horizontal="justify" vertical="top"/>
    </xf>
    <xf numFmtId="3" fontId="5" fillId="0" borderId="3" xfId="0" applyNumberFormat="1" applyFont="1" applyFill="1" applyBorder="1" applyAlignment="1">
      <alignment horizontal="center" vertical="center"/>
    </xf>
    <xf numFmtId="0" fontId="2" fillId="0" borderId="0" xfId="0" applyFont="1" applyFill="1" applyAlignment="1"/>
    <xf numFmtId="0" fontId="0" fillId="3" borderId="0" xfId="0" applyFill="1" applyAlignment="1"/>
    <xf numFmtId="0" fontId="0" fillId="0" borderId="6" xfId="0" applyFill="1" applyBorder="1" applyAlignment="1">
      <alignment horizontal="center" vertical="center"/>
    </xf>
    <xf numFmtId="0" fontId="4" fillId="5" borderId="8" xfId="0" applyFont="1" applyFill="1" applyBorder="1" applyAlignment="1">
      <alignment horizontal="center" vertical="center" wrapText="1"/>
    </xf>
    <xf numFmtId="0" fontId="4" fillId="5" borderId="9" xfId="0" applyFont="1" applyFill="1" applyBorder="1" applyAlignment="1">
      <alignment horizontal="center" vertical="center" wrapText="1"/>
    </xf>
    <xf numFmtId="3" fontId="0" fillId="0" borderId="3" xfId="0" applyNumberFormat="1" applyFill="1" applyBorder="1" applyAlignment="1">
      <alignment horizontal="center" vertical="center"/>
    </xf>
    <xf numFmtId="3" fontId="0" fillId="0" borderId="7" xfId="0" applyNumberFormat="1" applyFill="1" applyBorder="1" applyAlignment="1">
      <alignment horizontal="center" vertical="center"/>
    </xf>
    <xf numFmtId="3" fontId="12" fillId="6" borderId="11" xfId="0" applyNumberFormat="1" applyFont="1" applyFill="1" applyBorder="1" applyAlignment="1">
      <alignment horizontal="center" vertical="center"/>
    </xf>
    <xf numFmtId="3" fontId="12" fillId="6" borderId="7" xfId="0" applyNumberFormat="1" applyFont="1" applyFill="1" applyBorder="1" applyAlignment="1">
      <alignment horizontal="center" vertical="center"/>
    </xf>
    <xf numFmtId="0" fontId="10" fillId="2" borderId="12" xfId="0" applyFont="1" applyFill="1" applyBorder="1" applyAlignment="1">
      <alignment horizontal="center" vertical="center"/>
    </xf>
    <xf numFmtId="3" fontId="15" fillId="0" borderId="13" xfId="0" applyNumberFormat="1" applyFont="1" applyFill="1" applyBorder="1" applyAlignment="1">
      <alignment horizontal="center" vertical="center"/>
    </xf>
    <xf numFmtId="3" fontId="15" fillId="3" borderId="14" xfId="0" applyNumberFormat="1" applyFont="1" applyFill="1" applyBorder="1" applyAlignment="1">
      <alignment horizontal="center" vertical="center"/>
    </xf>
    <xf numFmtId="0" fontId="10" fillId="0" borderId="3" xfId="0" applyFont="1" applyFill="1" applyBorder="1" applyAlignment="1">
      <alignment horizontal="left" vertical="top" wrapText="1"/>
    </xf>
    <xf numFmtId="0" fontId="14" fillId="5" borderId="18" xfId="0" applyFont="1" applyFill="1" applyBorder="1" applyAlignment="1">
      <alignment horizontal="center" vertical="center"/>
    </xf>
    <xf numFmtId="0" fontId="13" fillId="5" borderId="19" xfId="0" applyFont="1" applyFill="1" applyBorder="1" applyAlignment="1">
      <alignment horizontal="center" vertical="center"/>
    </xf>
    <xf numFmtId="0" fontId="13" fillId="5" borderId="18" xfId="0" applyFont="1" applyFill="1" applyBorder="1" applyAlignment="1">
      <alignment horizontal="center" vertical="center"/>
    </xf>
    <xf numFmtId="0" fontId="4" fillId="5" borderId="18" xfId="0" applyFont="1" applyFill="1" applyBorder="1" applyAlignment="1">
      <alignment horizontal="center" vertical="top"/>
    </xf>
    <xf numFmtId="0" fontId="4" fillId="5" borderId="20" xfId="0" applyFont="1" applyFill="1" applyBorder="1" applyAlignment="1">
      <alignment horizontal="center" vertical="top"/>
    </xf>
    <xf numFmtId="0" fontId="10" fillId="0" borderId="3" xfId="0" applyFont="1" applyFill="1" applyBorder="1" applyAlignment="1">
      <alignment vertical="top" wrapText="1"/>
    </xf>
    <xf numFmtId="0" fontId="0" fillId="7" borderId="0" xfId="0" applyFill="1" applyAlignment="1">
      <alignment vertical="top"/>
    </xf>
    <xf numFmtId="0" fontId="0" fillId="0" borderId="0" xfId="0" applyFont="1" applyBorder="1"/>
    <xf numFmtId="0" fontId="0" fillId="0" borderId="0" xfId="0" applyFont="1"/>
    <xf numFmtId="0" fontId="0" fillId="0" borderId="0" xfId="0" applyFont="1" applyAlignment="1">
      <alignment horizontal="center" vertical="center"/>
    </xf>
    <xf numFmtId="2" fontId="14" fillId="5" borderId="18" xfId="0" applyNumberFormat="1" applyFont="1" applyFill="1" applyBorder="1" applyAlignment="1">
      <alignment horizontal="center" vertical="center"/>
    </xf>
    <xf numFmtId="0" fontId="0" fillId="0" borderId="0" xfId="0" applyAlignment="1">
      <alignment vertical="top"/>
    </xf>
    <xf numFmtId="0" fontId="5" fillId="0" borderId="3" xfId="0" applyFont="1" applyBorder="1" applyAlignment="1">
      <alignment horizontal="center" vertical="center"/>
    </xf>
    <xf numFmtId="3" fontId="0" fillId="0" borderId="3" xfId="0" applyNumberFormat="1" applyBorder="1" applyAlignment="1">
      <alignment horizontal="center" vertical="center"/>
    </xf>
    <xf numFmtId="0" fontId="0" fillId="0" borderId="3" xfId="0" applyBorder="1" applyAlignment="1">
      <alignment horizontal="center" vertical="center"/>
    </xf>
    <xf numFmtId="2" fontId="5" fillId="0" borderId="6" xfId="0" applyNumberFormat="1" applyFont="1" applyFill="1" applyBorder="1" applyAlignment="1">
      <alignment horizontal="center" vertical="center"/>
    </xf>
    <xf numFmtId="165" fontId="0" fillId="0" borderId="7" xfId="0" applyNumberFormat="1" applyFill="1" applyBorder="1" applyAlignment="1">
      <alignment horizontal="center" vertical="center"/>
    </xf>
    <xf numFmtId="0" fontId="5" fillId="0" borderId="21" xfId="0" applyFont="1" applyFill="1" applyBorder="1" applyAlignment="1">
      <alignment horizontal="left" vertical="top" wrapText="1"/>
    </xf>
    <xf numFmtId="0" fontId="14" fillId="9" borderId="18" xfId="0" applyFont="1" applyFill="1" applyBorder="1" applyAlignment="1">
      <alignment horizontal="center" vertical="center"/>
    </xf>
    <xf numFmtId="0" fontId="4" fillId="9" borderId="5"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4" fillId="9" borderId="10" xfId="0" applyFont="1" applyFill="1" applyBorder="1" applyAlignment="1">
      <alignment horizontal="center" vertical="center" wrapText="1"/>
    </xf>
    <xf numFmtId="0" fontId="21" fillId="6" borderId="33" xfId="0" applyFont="1" applyFill="1" applyBorder="1" applyAlignment="1">
      <alignment horizontal="center" vertical="center"/>
    </xf>
    <xf numFmtId="0" fontId="2" fillId="0" borderId="3" xfId="0" applyFont="1" applyBorder="1" applyAlignment="1">
      <alignment horizontal="left" vertical="top" wrapText="1"/>
    </xf>
    <xf numFmtId="0" fontId="19" fillId="10" borderId="46" xfId="0" applyFont="1" applyFill="1" applyBorder="1" applyAlignment="1">
      <alignment horizontal="center" vertical="center"/>
    </xf>
    <xf numFmtId="0" fontId="4" fillId="9" borderId="5" xfId="0" applyFont="1" applyFill="1" applyBorder="1" applyAlignment="1">
      <alignment horizontal="right" vertical="center" wrapText="1"/>
    </xf>
    <xf numFmtId="0" fontId="19" fillId="10" borderId="46" xfId="0" applyFont="1" applyFill="1" applyBorder="1" applyAlignment="1">
      <alignment horizontal="right" vertical="center"/>
    </xf>
    <xf numFmtId="0" fontId="2" fillId="0" borderId="3" xfId="0" applyFont="1" applyFill="1" applyBorder="1" applyAlignment="1">
      <alignment horizontal="left" vertical="top" wrapText="1"/>
    </xf>
    <xf numFmtId="0" fontId="19" fillId="10" borderId="3" xfId="0" applyFont="1" applyFill="1" applyBorder="1" applyAlignment="1">
      <alignment horizontal="right" vertical="center"/>
    </xf>
    <xf numFmtId="0" fontId="22" fillId="0" borderId="3" xfId="0" applyFont="1" applyBorder="1" applyAlignment="1">
      <alignment horizontal="right" vertical="top" wrapText="1" readingOrder="2"/>
    </xf>
    <xf numFmtId="0" fontId="23" fillId="0" borderId="3" xfId="0" applyFont="1" applyBorder="1" applyAlignment="1">
      <alignment horizontal="right" vertical="top" wrapText="1" readingOrder="2"/>
    </xf>
    <xf numFmtId="0" fontId="2" fillId="0" borderId="3" xfId="0" applyFont="1" applyFill="1" applyBorder="1" applyAlignment="1">
      <alignment horizontal="justify" vertical="top"/>
    </xf>
    <xf numFmtId="0" fontId="19" fillId="11" borderId="46" xfId="0" applyFont="1" applyFill="1" applyBorder="1" applyAlignment="1">
      <alignment horizontal="right" vertical="center"/>
    </xf>
    <xf numFmtId="0" fontId="2" fillId="0" borderId="3" xfId="0" applyFont="1" applyFill="1" applyBorder="1" applyAlignment="1">
      <alignment horizontal="center" vertical="center"/>
    </xf>
    <xf numFmtId="0" fontId="2" fillId="0" borderId="6" xfId="0" applyFont="1" applyFill="1" applyBorder="1" applyAlignment="1">
      <alignment horizontal="center" vertical="center"/>
    </xf>
    <xf numFmtId="0" fontId="2" fillId="7" borderId="3" xfId="0" applyFont="1" applyFill="1" applyBorder="1" applyAlignment="1">
      <alignment horizontal="left" vertical="top" wrapText="1"/>
    </xf>
    <xf numFmtId="0" fontId="2" fillId="4" borderId="3" xfId="0" applyFont="1" applyFill="1" applyBorder="1" applyAlignment="1">
      <alignment horizontal="left" vertical="top" wrapText="1"/>
    </xf>
    <xf numFmtId="0" fontId="2" fillId="0" borderId="3" xfId="0" applyFont="1" applyFill="1" applyBorder="1" applyAlignment="1">
      <alignment horizontal="center" vertical="center" wrapText="1"/>
    </xf>
    <xf numFmtId="0" fontId="2" fillId="0" borderId="21" xfId="0" applyFont="1" applyFill="1" applyBorder="1" applyAlignment="1">
      <alignment horizontal="left" vertical="top" wrapText="1"/>
    </xf>
    <xf numFmtId="2" fontId="2" fillId="0" borderId="6" xfId="0" applyNumberFormat="1" applyFont="1" applyFill="1" applyBorder="1" applyAlignment="1">
      <alignment horizontal="center" vertical="center"/>
    </xf>
    <xf numFmtId="0" fontId="2" fillId="0" borderId="3" xfId="0" applyFont="1" applyBorder="1" applyAlignment="1">
      <alignment horizontal="justify" vertical="top"/>
    </xf>
    <xf numFmtId="0" fontId="27" fillId="0" borderId="3" xfId="0" applyFont="1" applyBorder="1" applyAlignment="1">
      <alignment horizontal="left" vertical="top" wrapText="1"/>
    </xf>
    <xf numFmtId="0" fontId="29" fillId="0" borderId="3" xfId="0" applyFont="1" applyBorder="1" applyAlignment="1">
      <alignment horizontal="right" vertical="top" wrapText="1" readingOrder="2"/>
    </xf>
    <xf numFmtId="0" fontId="19" fillId="11" borderId="46" xfId="0" applyFont="1" applyFill="1" applyBorder="1" applyAlignment="1">
      <alignment horizontal="right" vertical="center" wrapText="1"/>
    </xf>
    <xf numFmtId="0" fontId="2" fillId="0" borderId="21" xfId="0" applyFont="1" applyBorder="1" applyAlignment="1">
      <alignment horizontal="left" vertical="top" wrapText="1"/>
    </xf>
    <xf numFmtId="0" fontId="30" fillId="7" borderId="0" xfId="0" applyFont="1" applyFill="1"/>
    <xf numFmtId="0" fontId="2" fillId="7" borderId="0" xfId="0" applyFont="1" applyFill="1"/>
    <xf numFmtId="0" fontId="5" fillId="0" borderId="0" xfId="0" applyFont="1" applyFill="1" applyBorder="1"/>
    <xf numFmtId="0" fontId="5" fillId="7" borderId="0" xfId="0" applyFont="1" applyFill="1" applyBorder="1" applyAlignment="1">
      <alignment wrapText="1"/>
    </xf>
    <xf numFmtId="0" fontId="10" fillId="7" borderId="0" xfId="0" applyFont="1" applyFill="1" applyAlignment="1">
      <alignment horizontal="left" vertical="center"/>
    </xf>
    <xf numFmtId="0" fontId="20" fillId="6" borderId="34" xfId="0" applyFont="1" applyFill="1" applyBorder="1" applyAlignment="1">
      <alignment vertical="center" wrapText="1"/>
    </xf>
    <xf numFmtId="0" fontId="21" fillId="6" borderId="37" xfId="0" applyFont="1" applyFill="1" applyBorder="1" applyAlignment="1">
      <alignment vertical="center" wrapText="1"/>
    </xf>
    <xf numFmtId="0" fontId="21" fillId="7" borderId="33" xfId="0" applyFont="1" applyFill="1" applyBorder="1" applyAlignment="1">
      <alignment horizontal="center" vertical="center"/>
    </xf>
    <xf numFmtId="0" fontId="20" fillId="7" borderId="34" xfId="0" applyFont="1" applyFill="1" applyBorder="1" applyAlignment="1">
      <alignment vertical="center" wrapText="1"/>
    </xf>
    <xf numFmtId="165" fontId="21" fillId="6" borderId="37" xfId="0" applyNumberFormat="1" applyFont="1" applyFill="1" applyBorder="1" applyAlignment="1">
      <alignment vertical="center" wrapText="1"/>
    </xf>
    <xf numFmtId="3" fontId="0" fillId="0" borderId="7" xfId="0" applyNumberFormat="1" applyBorder="1" applyAlignment="1">
      <alignment horizontal="center" vertical="center"/>
    </xf>
    <xf numFmtId="0" fontId="5" fillId="0" borderId="1" xfId="0" applyFont="1" applyBorder="1"/>
    <xf numFmtId="0" fontId="5" fillId="0" borderId="0" xfId="0" applyFont="1" applyBorder="1"/>
    <xf numFmtId="0" fontId="2" fillId="0" borderId="3" xfId="0" applyFont="1" applyBorder="1" applyAlignment="1">
      <alignment horizontal="center" vertical="center"/>
    </xf>
    <xf numFmtId="41" fontId="12" fillId="7" borderId="21" xfId="0" applyNumberFormat="1" applyFont="1" applyFill="1" applyBorder="1" applyAlignment="1">
      <alignment horizontal="left" vertical="center"/>
    </xf>
    <xf numFmtId="41" fontId="12" fillId="7" borderId="22" xfId="0" applyNumberFormat="1" applyFont="1" applyFill="1" applyBorder="1" applyAlignment="1">
      <alignment horizontal="left" vertical="center"/>
    </xf>
    <xf numFmtId="41" fontId="12" fillId="7" borderId="26" xfId="0" applyNumberFormat="1" applyFont="1" applyFill="1" applyBorder="1" applyAlignment="1">
      <alignment horizontal="left" vertical="center"/>
    </xf>
    <xf numFmtId="0" fontId="1" fillId="0" borderId="0" xfId="2"/>
    <xf numFmtId="0" fontId="32" fillId="0" borderId="3" xfId="2" applyFont="1" applyBorder="1"/>
    <xf numFmtId="0" fontId="33" fillId="0" borderId="3" xfId="2" applyFont="1" applyBorder="1" applyAlignment="1">
      <alignment horizontal="center" vertical="center"/>
    </xf>
    <xf numFmtId="0" fontId="33" fillId="0" borderId="0" xfId="2" applyFont="1" applyAlignment="1">
      <alignment horizontal="center" vertical="center"/>
    </xf>
    <xf numFmtId="0" fontId="0" fillId="0" borderId="0" xfId="0" applyAlignment="1">
      <alignment horizontal="center" vertical="center"/>
    </xf>
    <xf numFmtId="0" fontId="4" fillId="5" borderId="47" xfId="0" applyFont="1" applyFill="1" applyBorder="1" applyAlignment="1">
      <alignment horizontal="center" vertical="center" wrapText="1"/>
    </xf>
    <xf numFmtId="0" fontId="19" fillId="10" borderId="6" xfId="0" applyFont="1" applyFill="1" applyBorder="1" applyAlignment="1">
      <alignment horizontal="center" vertical="center"/>
    </xf>
    <xf numFmtId="0" fontId="4" fillId="12" borderId="48" xfId="0" applyFont="1" applyFill="1" applyBorder="1" applyAlignment="1">
      <alignment horizontal="center" vertical="center" wrapText="1"/>
    </xf>
    <xf numFmtId="0" fontId="4" fillId="12" borderId="5" xfId="0" applyFont="1" applyFill="1" applyBorder="1" applyAlignment="1">
      <alignment horizontal="right" vertical="center" wrapText="1"/>
    </xf>
    <xf numFmtId="0" fontId="19" fillId="5" borderId="46" xfId="0" applyFont="1" applyFill="1" applyBorder="1" applyAlignment="1">
      <alignment horizontal="right" vertical="center"/>
    </xf>
    <xf numFmtId="0" fontId="0" fillId="0" borderId="6" xfId="0" applyBorder="1" applyAlignment="1">
      <alignment horizontal="center" vertical="center"/>
    </xf>
    <xf numFmtId="0" fontId="5" fillId="0" borderId="6" xfId="0" applyFont="1" applyBorder="1" applyAlignment="1">
      <alignment horizontal="center" vertical="center"/>
    </xf>
    <xf numFmtId="3" fontId="0" fillId="0" borderId="21" xfId="0" applyNumberFormat="1" applyBorder="1" applyAlignment="1">
      <alignment horizontal="center" vertical="center"/>
    </xf>
    <xf numFmtId="0" fontId="31" fillId="0" borderId="0" xfId="0" applyFont="1"/>
    <xf numFmtId="0" fontId="19" fillId="5" borderId="46" xfId="0" applyFont="1" applyFill="1" applyBorder="1" applyAlignment="1">
      <alignment horizontal="right" vertical="center" wrapText="1"/>
    </xf>
    <xf numFmtId="0" fontId="5" fillId="0" borderId="3" xfId="0" applyFont="1" applyBorder="1" applyAlignment="1">
      <alignment horizontal="left" vertical="top" wrapText="1"/>
    </xf>
    <xf numFmtId="3" fontId="12" fillId="6" borderId="30" xfId="0" applyNumberFormat="1" applyFont="1" applyFill="1" applyBorder="1" applyAlignment="1">
      <alignment horizontal="center" vertical="center"/>
    </xf>
    <xf numFmtId="0" fontId="31" fillId="0" borderId="3" xfId="0" applyFont="1" applyBorder="1"/>
    <xf numFmtId="0" fontId="0" fillId="0" borderId="3" xfId="0" applyBorder="1" applyAlignment="1">
      <alignment vertical="top"/>
    </xf>
    <xf numFmtId="0" fontId="10" fillId="0" borderId="3" xfId="0" applyFont="1" applyBorder="1" applyAlignment="1">
      <alignment horizontal="left" vertical="top" wrapText="1"/>
    </xf>
    <xf numFmtId="166" fontId="14" fillId="5" borderId="18" xfId="0" applyNumberFormat="1" applyFont="1" applyFill="1" applyBorder="1" applyAlignment="1">
      <alignment horizontal="center" vertical="center"/>
    </xf>
    <xf numFmtId="0" fontId="5" fillId="0" borderId="3" xfId="0" applyFont="1" applyBorder="1" applyAlignment="1">
      <alignment horizontal="center" vertical="center" wrapText="1"/>
    </xf>
    <xf numFmtId="3" fontId="12" fillId="6" borderId="3" xfId="0" applyNumberFormat="1" applyFont="1" applyFill="1" applyBorder="1" applyAlignment="1">
      <alignment horizontal="center" vertical="center"/>
    </xf>
    <xf numFmtId="3" fontId="0" fillId="0" borderId="0" xfId="0" applyNumberFormat="1" applyAlignment="1">
      <alignment vertical="top"/>
    </xf>
    <xf numFmtId="2" fontId="2" fillId="4" borderId="3" xfId="0" applyNumberFormat="1" applyFont="1" applyFill="1" applyBorder="1" applyAlignment="1">
      <alignment horizontal="left" vertical="top" wrapText="1"/>
    </xf>
    <xf numFmtId="2" fontId="2" fillId="0" borderId="6" xfId="0" applyNumberFormat="1" applyFont="1" applyBorder="1" applyAlignment="1">
      <alignment horizontal="center" vertical="center"/>
    </xf>
    <xf numFmtId="2" fontId="5" fillId="0" borderId="6" xfId="0" applyNumberFormat="1" applyFont="1" applyBorder="1" applyAlignment="1">
      <alignment horizontal="center" vertical="center"/>
    </xf>
    <xf numFmtId="165" fontId="0" fillId="0" borderId="7" xfId="0" applyNumberFormat="1" applyBorder="1" applyAlignment="1">
      <alignment horizontal="center" vertical="center"/>
    </xf>
    <xf numFmtId="2" fontId="5" fillId="4" borderId="3" xfId="0" applyNumberFormat="1" applyFont="1" applyFill="1" applyBorder="1" applyAlignment="1">
      <alignment horizontal="left" vertical="top" wrapText="1"/>
    </xf>
    <xf numFmtId="0" fontId="14" fillId="9" borderId="49" xfId="0" applyFont="1" applyFill="1" applyBorder="1" applyAlignment="1">
      <alignment horizontal="center" vertical="center"/>
    </xf>
    <xf numFmtId="0" fontId="3" fillId="9" borderId="0" xfId="0" applyFont="1" applyFill="1" applyAlignment="1">
      <alignment horizontal="left" vertical="center" wrapText="1"/>
    </xf>
    <xf numFmtId="0" fontId="7" fillId="9" borderId="0" xfId="0" applyFont="1" applyFill="1" applyAlignment="1">
      <alignment horizontal="left" vertical="center" wrapText="1"/>
    </xf>
    <xf numFmtId="0" fontId="4" fillId="9" borderId="50" xfId="0" applyFont="1" applyFill="1" applyBorder="1" applyAlignment="1">
      <alignment horizontal="center" vertical="center" wrapText="1"/>
    </xf>
    <xf numFmtId="0" fontId="0" fillId="0" borderId="2" xfId="0" applyBorder="1" applyAlignment="1">
      <alignment vertical="top"/>
    </xf>
    <xf numFmtId="0" fontId="5" fillId="0" borderId="0" xfId="0" applyFont="1" applyAlignment="1">
      <alignment vertical="top"/>
    </xf>
    <xf numFmtId="14" fontId="5" fillId="0" borderId="0" xfId="0" applyNumberFormat="1" applyFont="1" applyAlignment="1">
      <alignment vertical="top"/>
    </xf>
    <xf numFmtId="0" fontId="6" fillId="0" borderId="0" xfId="0" applyFont="1" applyAlignment="1">
      <alignment vertical="top"/>
    </xf>
    <xf numFmtId="0" fontId="16" fillId="0" borderId="0" xfId="0" applyFont="1" applyAlignment="1">
      <alignment vertical="center" wrapText="1"/>
    </xf>
    <xf numFmtId="0" fontId="16" fillId="0" borderId="0" xfId="0" applyFont="1" applyAlignment="1">
      <alignment horizontal="right" vertical="center" wrapText="1"/>
    </xf>
    <xf numFmtId="0" fontId="33" fillId="0" borderId="0" xfId="2" applyFont="1" applyAlignment="1">
      <alignment horizontal="center" vertical="center"/>
    </xf>
    <xf numFmtId="0" fontId="33" fillId="0" borderId="3" xfId="2" applyFont="1" applyBorder="1" applyAlignment="1">
      <alignment horizontal="center" vertical="center"/>
    </xf>
    <xf numFmtId="3" fontId="33" fillId="0" borderId="3" xfId="2" applyNumberFormat="1" applyFont="1" applyBorder="1" applyAlignment="1">
      <alignment horizontal="center" vertical="center"/>
    </xf>
    <xf numFmtId="0" fontId="32" fillId="6" borderId="3" xfId="2" applyFont="1" applyFill="1" applyBorder="1" applyAlignment="1">
      <alignment horizontal="center" vertical="center" wrapText="1"/>
    </xf>
    <xf numFmtId="0" fontId="32" fillId="0" borderId="21" xfId="2" applyFont="1" applyBorder="1" applyAlignment="1">
      <alignment horizontal="center"/>
    </xf>
    <xf numFmtId="0" fontId="32" fillId="0" borderId="22" xfId="2" applyFont="1" applyBorder="1" applyAlignment="1">
      <alignment horizontal="center"/>
    </xf>
    <xf numFmtId="0" fontId="32" fillId="0" borderId="26" xfId="2" applyFont="1" applyBorder="1" applyAlignment="1">
      <alignment horizontal="center"/>
    </xf>
    <xf numFmtId="0" fontId="37" fillId="0" borderId="21" xfId="2" applyFont="1" applyBorder="1" applyAlignment="1">
      <alignment horizontal="center" vertical="center" wrapText="1"/>
    </xf>
    <xf numFmtId="0" fontId="37" fillId="0" borderId="22" xfId="2" applyFont="1" applyBorder="1" applyAlignment="1">
      <alignment horizontal="center" vertical="center" wrapText="1"/>
    </xf>
    <xf numFmtId="0" fontId="37" fillId="0" borderId="26" xfId="2" applyFont="1" applyBorder="1" applyAlignment="1">
      <alignment horizontal="center" vertical="center" wrapText="1"/>
    </xf>
    <xf numFmtId="3" fontId="33" fillId="0" borderId="21" xfId="2" applyNumberFormat="1" applyFont="1" applyBorder="1" applyAlignment="1">
      <alignment horizontal="center" vertical="center"/>
    </xf>
    <xf numFmtId="0" fontId="33" fillId="0" borderId="22" xfId="2" applyFont="1" applyBorder="1" applyAlignment="1">
      <alignment horizontal="center" vertical="center"/>
    </xf>
    <xf numFmtId="0" fontId="33" fillId="0" borderId="26" xfId="2" applyFont="1" applyBorder="1" applyAlignment="1">
      <alignment horizontal="center" vertical="center"/>
    </xf>
    <xf numFmtId="0" fontId="37" fillId="0" borderId="21" xfId="2" applyFont="1" applyBorder="1" applyAlignment="1">
      <alignment horizontal="center" vertical="center"/>
    </xf>
    <xf numFmtId="0" fontId="37" fillId="0" borderId="22" xfId="2" applyFont="1" applyBorder="1" applyAlignment="1">
      <alignment horizontal="center" vertical="center"/>
    </xf>
    <xf numFmtId="0" fontId="37" fillId="0" borderId="26" xfId="2" applyFont="1" applyBorder="1" applyAlignment="1">
      <alignment horizontal="center" vertical="center"/>
    </xf>
    <xf numFmtId="0" fontId="17" fillId="0" borderId="21" xfId="0" applyFont="1" applyBorder="1" applyAlignment="1">
      <alignment horizontal="left" vertical="center" wrapText="1"/>
    </xf>
    <xf numFmtId="0" fontId="17" fillId="0" borderId="22" xfId="0" applyFont="1" applyBorder="1" applyAlignment="1">
      <alignment horizontal="left" vertical="center" wrapText="1"/>
    </xf>
    <xf numFmtId="0" fontId="17" fillId="0" borderId="26" xfId="0" applyFont="1" applyBorder="1" applyAlignment="1">
      <alignment horizontal="left" vertical="center" wrapText="1"/>
    </xf>
    <xf numFmtId="0" fontId="19" fillId="8" borderId="42" xfId="0" applyFont="1" applyFill="1" applyBorder="1" applyAlignment="1">
      <alignment horizontal="center" vertical="center" wrapText="1"/>
    </xf>
    <xf numFmtId="0" fontId="19" fillId="8" borderId="0" xfId="0" applyFont="1" applyFill="1" applyBorder="1" applyAlignment="1">
      <alignment horizontal="center" vertical="center" wrapText="1"/>
    </xf>
    <xf numFmtId="0" fontId="17" fillId="0" borderId="21" xfId="0" applyFont="1" applyBorder="1" applyAlignment="1">
      <alignment horizontal="left"/>
    </xf>
    <xf numFmtId="0" fontId="17" fillId="0" borderId="22" xfId="0" applyFont="1" applyBorder="1" applyAlignment="1">
      <alignment horizontal="left"/>
    </xf>
    <xf numFmtId="0" fontId="17" fillId="0" borderId="26" xfId="0" applyFont="1" applyBorder="1" applyAlignment="1">
      <alignment horizontal="left"/>
    </xf>
    <xf numFmtId="0" fontId="18" fillId="0" borderId="3" xfId="0" applyFont="1" applyBorder="1" applyAlignment="1">
      <alignment horizontal="left"/>
    </xf>
    <xf numFmtId="0" fontId="17" fillId="0" borderId="3" xfId="0" applyFont="1" applyBorder="1" applyAlignment="1">
      <alignment horizontal="left"/>
    </xf>
    <xf numFmtId="0" fontId="4" fillId="0" borderId="15" xfId="0" applyFont="1" applyFill="1" applyBorder="1" applyAlignment="1">
      <alignment horizontal="justify" vertical="center"/>
    </xf>
    <xf numFmtId="0" fontId="4" fillId="0" borderId="16" xfId="0" applyFont="1" applyFill="1" applyBorder="1" applyAlignment="1">
      <alignment horizontal="justify" vertical="center"/>
    </xf>
    <xf numFmtId="0" fontId="4" fillId="0" borderId="17" xfId="0" applyFont="1" applyFill="1" applyBorder="1" applyAlignment="1">
      <alignment horizontal="justify" vertical="center"/>
    </xf>
    <xf numFmtId="0" fontId="4" fillId="0" borderId="27"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25" xfId="0" applyFont="1" applyFill="1" applyBorder="1" applyAlignment="1">
      <alignment horizontal="center" vertical="center"/>
    </xf>
    <xf numFmtId="0" fontId="3" fillId="9" borderId="3" xfId="0" applyFont="1" applyFill="1" applyBorder="1" applyAlignment="1">
      <alignment horizontal="left" vertical="center" wrapText="1"/>
    </xf>
    <xf numFmtId="0" fontId="7" fillId="9" borderId="3" xfId="0" applyFont="1" applyFill="1" applyBorder="1" applyAlignment="1">
      <alignment horizontal="left" vertical="center" wrapText="1"/>
    </xf>
    <xf numFmtId="0" fontId="9" fillId="0" borderId="43" xfId="0" applyFont="1" applyFill="1" applyBorder="1" applyAlignment="1">
      <alignment horizontal="center" vertical="top" wrapText="1"/>
    </xf>
    <xf numFmtId="0" fontId="9" fillId="0" borderId="44" xfId="0" applyFont="1" applyFill="1" applyBorder="1" applyAlignment="1">
      <alignment horizontal="center" vertical="top" wrapText="1"/>
    </xf>
    <xf numFmtId="0" fontId="9" fillId="0" borderId="45" xfId="0" applyFont="1" applyFill="1" applyBorder="1" applyAlignment="1">
      <alignment horizontal="center" vertical="top" wrapText="1"/>
    </xf>
    <xf numFmtId="0" fontId="3" fillId="7" borderId="28" xfId="0" applyFont="1" applyFill="1" applyBorder="1" applyAlignment="1">
      <alignment horizontal="center" vertical="center"/>
    </xf>
    <xf numFmtId="0" fontId="3" fillId="7" borderId="16" xfId="0" applyFont="1" applyFill="1" applyBorder="1" applyAlignment="1">
      <alignment horizontal="center" vertical="center"/>
    </xf>
    <xf numFmtId="0" fontId="3" fillId="7" borderId="29" xfId="0" applyFont="1" applyFill="1" applyBorder="1" applyAlignment="1">
      <alignment horizontal="center" vertical="center"/>
    </xf>
    <xf numFmtId="0" fontId="3" fillId="7" borderId="38" xfId="0" applyFont="1" applyFill="1" applyBorder="1" applyAlignment="1">
      <alignment horizontal="center" vertical="center"/>
    </xf>
    <xf numFmtId="0" fontId="3" fillId="7" borderId="39" xfId="0" applyFont="1" applyFill="1" applyBorder="1" applyAlignment="1">
      <alignment horizontal="center" vertical="center"/>
    </xf>
    <xf numFmtId="0" fontId="3" fillId="7" borderId="40" xfId="0" applyFont="1" applyFill="1" applyBorder="1" applyAlignment="1">
      <alignment horizontal="center" vertical="center"/>
    </xf>
    <xf numFmtId="2" fontId="14" fillId="5" borderId="41" xfId="0" applyNumberFormat="1" applyFont="1" applyFill="1" applyBorder="1" applyAlignment="1">
      <alignment horizontal="left" vertical="center" wrapText="1"/>
    </xf>
    <xf numFmtId="2" fontId="14" fillId="5" borderId="22" xfId="0" applyNumberFormat="1" applyFont="1" applyFill="1" applyBorder="1" applyAlignment="1">
      <alignment horizontal="left" vertical="center" wrapText="1"/>
    </xf>
    <xf numFmtId="2" fontId="14" fillId="5" borderId="26" xfId="0" applyNumberFormat="1" applyFont="1" applyFill="1" applyBorder="1" applyAlignment="1">
      <alignment horizontal="left" vertical="center" wrapText="1"/>
    </xf>
    <xf numFmtId="2" fontId="14" fillId="5" borderId="41" xfId="0" applyNumberFormat="1" applyFont="1" applyFill="1" applyBorder="1" applyAlignment="1">
      <alignment horizontal="left" vertical="center"/>
    </xf>
    <xf numFmtId="2" fontId="14" fillId="5" borderId="22" xfId="0" applyNumberFormat="1" applyFont="1" applyFill="1" applyBorder="1" applyAlignment="1">
      <alignment horizontal="left" vertical="center"/>
    </xf>
    <xf numFmtId="2" fontId="14" fillId="5" borderId="23" xfId="0" applyNumberFormat="1" applyFont="1" applyFill="1" applyBorder="1" applyAlignment="1">
      <alignment horizontal="left" vertical="center"/>
    </xf>
    <xf numFmtId="0" fontId="21" fillId="6" borderId="34" xfId="0" applyFont="1" applyFill="1" applyBorder="1" applyAlignment="1">
      <alignment horizontal="center" vertical="center"/>
    </xf>
    <xf numFmtId="0" fontId="21" fillId="6" borderId="35" xfId="0" applyFont="1" applyFill="1" applyBorder="1" applyAlignment="1">
      <alignment horizontal="center" vertical="center"/>
    </xf>
    <xf numFmtId="0" fontId="21" fillId="6" borderId="36" xfId="0" applyFont="1" applyFill="1" applyBorder="1" applyAlignment="1">
      <alignment horizontal="center" vertical="center"/>
    </xf>
    <xf numFmtId="0" fontId="3" fillId="5" borderId="21" xfId="0" applyFont="1" applyFill="1" applyBorder="1" applyAlignment="1">
      <alignment horizontal="left" vertical="center" wrapText="1"/>
    </xf>
    <xf numFmtId="0" fontId="3" fillId="5" borderId="22" xfId="0" applyFont="1" applyFill="1" applyBorder="1" applyAlignment="1">
      <alignment horizontal="left" vertical="center" wrapText="1"/>
    </xf>
    <xf numFmtId="0" fontId="3" fillId="5" borderId="23" xfId="0" applyFont="1" applyFill="1" applyBorder="1" applyAlignment="1">
      <alignment horizontal="left" vertical="center" wrapText="1"/>
    </xf>
    <xf numFmtId="0" fontId="3" fillId="2" borderId="21" xfId="0" applyFont="1" applyFill="1" applyBorder="1" applyAlignment="1">
      <alignment horizontal="left" vertical="center" wrapText="1"/>
    </xf>
    <xf numFmtId="0" fontId="3" fillId="2" borderId="22" xfId="0" applyFont="1" applyFill="1" applyBorder="1" applyAlignment="1">
      <alignment horizontal="left" vertical="center" wrapText="1"/>
    </xf>
    <xf numFmtId="0" fontId="3" fillId="2" borderId="23" xfId="0" applyFont="1" applyFill="1" applyBorder="1" applyAlignment="1">
      <alignment horizontal="left" vertical="center" wrapText="1"/>
    </xf>
    <xf numFmtId="0" fontId="3" fillId="2" borderId="3" xfId="0" applyFont="1" applyFill="1" applyBorder="1" applyAlignment="1">
      <alignment horizontal="left" vertical="center" wrapText="1"/>
    </xf>
    <xf numFmtId="41" fontId="12" fillId="7" borderId="21" xfId="0" applyNumberFormat="1" applyFont="1" applyFill="1" applyBorder="1" applyAlignment="1">
      <alignment horizontal="left" vertical="center"/>
    </xf>
    <xf numFmtId="41" fontId="12" fillId="7" borderId="22" xfId="0" applyNumberFormat="1" applyFont="1" applyFill="1" applyBorder="1" applyAlignment="1">
      <alignment horizontal="left" vertical="center"/>
    </xf>
    <xf numFmtId="41" fontId="12" fillId="7" borderId="26" xfId="0" applyNumberFormat="1" applyFont="1" applyFill="1" applyBorder="1" applyAlignment="1">
      <alignment horizontal="left" vertical="center"/>
    </xf>
    <xf numFmtId="0" fontId="20" fillId="6" borderId="34" xfId="0" applyFont="1" applyFill="1" applyBorder="1" applyAlignment="1">
      <alignment horizontal="center" vertical="center" wrapText="1"/>
    </xf>
    <xf numFmtId="0" fontId="21" fillId="6" borderId="37" xfId="0" applyFont="1" applyFill="1" applyBorder="1" applyAlignment="1">
      <alignment horizontal="center" vertical="center" wrapText="1"/>
    </xf>
    <xf numFmtId="41" fontId="12" fillId="7" borderId="30" xfId="0" applyNumberFormat="1" applyFont="1" applyFill="1" applyBorder="1" applyAlignment="1">
      <alignment horizontal="center" vertical="center"/>
    </xf>
    <xf numFmtId="41" fontId="12" fillId="7" borderId="31" xfId="0" applyNumberFormat="1" applyFont="1" applyFill="1" applyBorder="1" applyAlignment="1">
      <alignment horizontal="center" vertical="center"/>
    </xf>
    <xf numFmtId="41" fontId="12" fillId="7" borderId="32" xfId="0" applyNumberFormat="1" applyFont="1" applyFill="1" applyBorder="1" applyAlignment="1">
      <alignment horizontal="center" vertical="center"/>
    </xf>
    <xf numFmtId="41" fontId="12" fillId="7" borderId="21" xfId="0" applyNumberFormat="1" applyFont="1" applyFill="1" applyBorder="1" applyAlignment="1">
      <alignment horizontal="center" vertical="center"/>
    </xf>
    <xf numFmtId="41" fontId="12" fillId="7" borderId="22" xfId="0" applyNumberFormat="1" applyFont="1" applyFill="1" applyBorder="1" applyAlignment="1">
      <alignment horizontal="center" vertical="center"/>
    </xf>
    <xf numFmtId="41" fontId="12" fillId="7" borderId="26" xfId="0" applyNumberFormat="1" applyFont="1" applyFill="1" applyBorder="1" applyAlignment="1">
      <alignment horizontal="center" vertical="center"/>
    </xf>
    <xf numFmtId="0" fontId="3" fillId="2" borderId="30" xfId="0" applyFont="1" applyFill="1" applyBorder="1" applyAlignment="1">
      <alignment horizontal="left" vertical="center" wrapText="1"/>
    </xf>
    <xf numFmtId="0" fontId="3" fillId="2" borderId="31" xfId="0" applyFont="1" applyFill="1" applyBorder="1" applyAlignment="1">
      <alignment horizontal="left" vertical="center" wrapText="1"/>
    </xf>
    <xf numFmtId="0" fontId="3" fillId="5" borderId="21" xfId="0" applyFont="1" applyFill="1" applyBorder="1" applyAlignment="1">
      <alignment horizontal="left" vertical="top" wrapText="1"/>
    </xf>
    <xf numFmtId="0" fontId="3" fillId="5" borderId="22" xfId="0" applyFont="1" applyFill="1" applyBorder="1" applyAlignment="1">
      <alignment horizontal="left" vertical="top" wrapText="1"/>
    </xf>
    <xf numFmtId="0" fontId="3" fillId="5" borderId="23" xfId="0" applyFont="1" applyFill="1" applyBorder="1" applyAlignment="1">
      <alignment horizontal="left" vertical="top" wrapText="1"/>
    </xf>
    <xf numFmtId="0" fontId="21" fillId="7" borderId="34" xfId="0" applyFont="1" applyFill="1" applyBorder="1" applyAlignment="1">
      <alignment horizontal="center" vertical="center"/>
    </xf>
    <xf numFmtId="0" fontId="21" fillId="7" borderId="35" xfId="0" applyFont="1" applyFill="1" applyBorder="1" applyAlignment="1">
      <alignment horizontal="center" vertical="center"/>
    </xf>
    <xf numFmtId="0" fontId="21" fillId="7" borderId="36" xfId="0" applyFont="1" applyFill="1" applyBorder="1" applyAlignment="1">
      <alignment horizontal="center" vertical="center"/>
    </xf>
    <xf numFmtId="0" fontId="21" fillId="6" borderId="34" xfId="0" applyFont="1" applyFill="1" applyBorder="1" applyAlignment="1">
      <alignment horizontal="left" vertical="center"/>
    </xf>
    <xf numFmtId="0" fontId="21" fillId="6" borderId="35" xfId="0" applyFont="1" applyFill="1" applyBorder="1" applyAlignment="1">
      <alignment horizontal="left" vertical="center"/>
    </xf>
    <xf numFmtId="0" fontId="21" fillId="6" borderId="36" xfId="0" applyFont="1" applyFill="1" applyBorder="1" applyAlignment="1">
      <alignment horizontal="left" vertical="center"/>
    </xf>
    <xf numFmtId="0" fontId="4" fillId="0" borderId="27"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3" fillId="2" borderId="21" xfId="0" applyFont="1" applyFill="1" applyBorder="1" applyAlignment="1">
      <alignment horizontal="left" vertical="top" wrapText="1"/>
    </xf>
    <xf numFmtId="0" fontId="3" fillId="2" borderId="22" xfId="0" applyFont="1" applyFill="1" applyBorder="1" applyAlignment="1">
      <alignment horizontal="left" vertical="top" wrapText="1"/>
    </xf>
    <xf numFmtId="0" fontId="3" fillId="12" borderId="3" xfId="0" applyFont="1" applyFill="1" applyBorder="1" applyAlignment="1">
      <alignment horizontal="left" vertical="center" wrapText="1"/>
    </xf>
    <xf numFmtId="0" fontId="7" fillId="12" borderId="3" xfId="0" applyFont="1" applyFill="1" applyBorder="1" applyAlignment="1">
      <alignment horizontal="left" vertical="center" wrapText="1"/>
    </xf>
    <xf numFmtId="0" fontId="22" fillId="8" borderId="42" xfId="0" applyFont="1" applyFill="1" applyBorder="1" applyAlignment="1">
      <alignment horizontal="center" vertical="center" wrapText="1"/>
    </xf>
    <xf numFmtId="0" fontId="22" fillId="8" borderId="0" xfId="0" applyFont="1" applyFill="1" applyAlignment="1">
      <alignment horizontal="center" vertical="center" wrapText="1"/>
    </xf>
    <xf numFmtId="0" fontId="18" fillId="0" borderId="3" xfId="0" applyFont="1" applyBorder="1" applyAlignment="1">
      <alignment horizontal="left" vertical="center"/>
    </xf>
    <xf numFmtId="3" fontId="0" fillId="0" borderId="3" xfId="0" applyNumberFormat="1" applyFill="1" applyBorder="1" applyAlignment="1" applyProtection="1">
      <alignment horizontal="center" vertical="center"/>
      <protection locked="0"/>
    </xf>
    <xf numFmtId="3" fontId="0" fillId="0" borderId="3" xfId="0" applyNumberFormat="1" applyBorder="1" applyAlignment="1" applyProtection="1">
      <alignment horizontal="center" vertical="center"/>
      <protection locked="0"/>
    </xf>
    <xf numFmtId="164" fontId="0" fillId="0" borderId="3" xfId="0" applyNumberFormat="1" applyFill="1" applyBorder="1" applyAlignment="1" applyProtection="1">
      <alignment horizontal="center" vertical="center"/>
      <protection locked="0"/>
    </xf>
    <xf numFmtId="165" fontId="0" fillId="0" borderId="3" xfId="0" applyNumberFormat="1" applyFill="1" applyBorder="1" applyAlignment="1" applyProtection="1">
      <alignment horizontal="center" vertical="center"/>
      <protection locked="0"/>
    </xf>
    <xf numFmtId="164" fontId="0" fillId="0" borderId="3" xfId="0" applyNumberFormat="1" applyBorder="1" applyAlignment="1" applyProtection="1">
      <alignment horizontal="center" vertical="center"/>
      <protection locked="0"/>
    </xf>
    <xf numFmtId="165" fontId="0" fillId="0" borderId="3" xfId="0" applyNumberFormat="1" applyBorder="1" applyAlignment="1" applyProtection="1">
      <alignment horizontal="center" vertical="center"/>
      <protection locked="0"/>
    </xf>
  </cellXfs>
  <cellStyles count="3">
    <cellStyle name="Normal" xfId="0" builtinId="0"/>
    <cellStyle name="Normal 2" xfId="1" xr:uid="{00000000-0005-0000-0000-000001000000}"/>
    <cellStyle name="Normal 3" xfId="2" xr:uid="{5AC2D81D-84AC-4847-919E-63C97852543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91</xdr:row>
      <xdr:rowOff>0</xdr:rowOff>
    </xdr:from>
    <xdr:to>
      <xdr:col>3</xdr:col>
      <xdr:colOff>320040</xdr:colOff>
      <xdr:row>91</xdr:row>
      <xdr:rowOff>304800</xdr:rowOff>
    </xdr:to>
    <xdr:sp macro="" textlink="">
      <xdr:nvSpPr>
        <xdr:cNvPr id="1089" name="AutoShape 16" descr="Image result for bathroom mirrors">
          <a:extLst>
            <a:ext uri="{FF2B5EF4-FFF2-40B4-BE49-F238E27FC236}">
              <a16:creationId xmlns:a16="http://schemas.microsoft.com/office/drawing/2014/main" id="{33D0F7C2-D54C-4C09-B46A-8D5B53946F04}"/>
            </a:ext>
          </a:extLst>
        </xdr:cNvPr>
        <xdr:cNvSpPr>
          <a:spLocks noChangeAspect="1" noChangeArrowheads="1"/>
        </xdr:cNvSpPr>
      </xdr:nvSpPr>
      <xdr:spPr bwMode="auto">
        <a:xfrm>
          <a:off x="4922520" y="79781400"/>
          <a:ext cx="31242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34</xdr:row>
      <xdr:rowOff>0</xdr:rowOff>
    </xdr:from>
    <xdr:to>
      <xdr:col>3</xdr:col>
      <xdr:colOff>312420</xdr:colOff>
      <xdr:row>34</xdr:row>
      <xdr:rowOff>304800</xdr:rowOff>
    </xdr:to>
    <xdr:sp macro="" textlink="">
      <xdr:nvSpPr>
        <xdr:cNvPr id="2" name="AutoShape 16" descr="Image result for bathroom mirrors">
          <a:extLst>
            <a:ext uri="{FF2B5EF4-FFF2-40B4-BE49-F238E27FC236}">
              <a16:creationId xmlns:a16="http://schemas.microsoft.com/office/drawing/2014/main" id="{C17D96AB-3EC6-4BE8-806D-592000D55792}"/>
            </a:ext>
          </a:extLst>
        </xdr:cNvPr>
        <xdr:cNvSpPr>
          <a:spLocks noChangeAspect="1" noChangeArrowheads="1"/>
        </xdr:cNvSpPr>
      </xdr:nvSpPr>
      <xdr:spPr bwMode="auto">
        <a:xfrm>
          <a:off x="4922520" y="17419320"/>
          <a:ext cx="31242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FC382-31F0-4D08-AE89-65B81EFACC41}">
  <dimension ref="A1:I8"/>
  <sheetViews>
    <sheetView view="pageBreakPreview" zoomScaleNormal="100" zoomScaleSheetLayoutView="100" workbookViewId="0">
      <selection activeCell="B5" sqref="B5:F5"/>
    </sheetView>
  </sheetViews>
  <sheetFormatPr defaultColWidth="8.85546875" defaultRowHeight="15" x14ac:dyDescent="0.25"/>
  <cols>
    <col min="1" max="5" width="8.85546875" style="99"/>
    <col min="6" max="6" width="28.28515625" style="99" customWidth="1"/>
    <col min="7" max="8" width="8.85546875" style="99"/>
    <col min="9" max="9" width="11.7109375" style="99" customWidth="1"/>
    <col min="10" max="16384" width="8.85546875" style="99"/>
  </cols>
  <sheetData>
    <row r="1" spans="1:9" ht="14.45" customHeight="1" x14ac:dyDescent="0.25">
      <c r="A1" s="141" t="s">
        <v>258</v>
      </c>
      <c r="B1" s="141"/>
      <c r="C1" s="141"/>
      <c r="D1" s="141"/>
      <c r="E1" s="141"/>
      <c r="F1" s="141"/>
      <c r="G1" s="141"/>
      <c r="H1" s="141"/>
      <c r="I1" s="141"/>
    </row>
    <row r="2" spans="1:9" ht="14.45" customHeight="1" x14ac:dyDescent="0.25">
      <c r="A2" s="141"/>
      <c r="B2" s="141"/>
      <c r="C2" s="141"/>
      <c r="D2" s="141"/>
      <c r="E2" s="141"/>
      <c r="F2" s="141"/>
      <c r="G2" s="141"/>
      <c r="H2" s="141"/>
      <c r="I2" s="141"/>
    </row>
    <row r="3" spans="1:9" ht="14.45" customHeight="1" x14ac:dyDescent="0.25">
      <c r="A3" s="141"/>
      <c r="B3" s="141"/>
      <c r="C3" s="141"/>
      <c r="D3" s="141"/>
      <c r="E3" s="141"/>
      <c r="F3" s="141"/>
      <c r="G3" s="141"/>
      <c r="H3" s="141"/>
      <c r="I3" s="141"/>
    </row>
    <row r="4" spans="1:9" ht="21" x14ac:dyDescent="0.35">
      <c r="A4" s="100" t="s">
        <v>78</v>
      </c>
      <c r="B4" s="142" t="s">
        <v>235</v>
      </c>
      <c r="C4" s="143"/>
      <c r="D4" s="143"/>
      <c r="E4" s="143"/>
      <c r="F4" s="144"/>
      <c r="G4" s="142" t="s">
        <v>236</v>
      </c>
      <c r="H4" s="143"/>
      <c r="I4" s="144"/>
    </row>
    <row r="5" spans="1:9" ht="42" customHeight="1" x14ac:dyDescent="0.25">
      <c r="A5" s="101">
        <v>1</v>
      </c>
      <c r="B5" s="145" t="s">
        <v>261</v>
      </c>
      <c r="C5" s="146"/>
      <c r="D5" s="146"/>
      <c r="E5" s="146"/>
      <c r="F5" s="147"/>
      <c r="G5" s="148">
        <f>'Abu Jaafar Al Mansour'!F104</f>
        <v>0</v>
      </c>
      <c r="H5" s="149"/>
      <c r="I5" s="150"/>
    </row>
    <row r="6" spans="1:9" ht="42" customHeight="1" x14ac:dyDescent="0.25">
      <c r="A6" s="101">
        <v>2</v>
      </c>
      <c r="B6" s="151" t="s">
        <v>257</v>
      </c>
      <c r="C6" s="152"/>
      <c r="D6" s="152"/>
      <c r="E6" s="152"/>
      <c r="F6" s="153"/>
      <c r="G6" s="148">
        <f>'AL Afnan'!F34</f>
        <v>0</v>
      </c>
      <c r="H6" s="149"/>
      <c r="I6" s="150"/>
    </row>
    <row r="7" spans="1:9" ht="42" customHeight="1" x14ac:dyDescent="0.25">
      <c r="A7" s="102"/>
      <c r="B7" s="138"/>
      <c r="C7" s="138"/>
      <c r="D7" s="138"/>
      <c r="E7" s="138"/>
      <c r="F7" s="138"/>
      <c r="G7" s="138"/>
      <c r="H7" s="138"/>
      <c r="I7" s="138"/>
    </row>
    <row r="8" spans="1:9" ht="42" customHeight="1" x14ac:dyDescent="0.25">
      <c r="A8" s="101"/>
      <c r="B8" s="139" t="s">
        <v>237</v>
      </c>
      <c r="C8" s="139"/>
      <c r="D8" s="139"/>
      <c r="E8" s="139"/>
      <c r="F8" s="139"/>
      <c r="G8" s="140">
        <f>SUM(G5:I7)</f>
        <v>0</v>
      </c>
      <c r="H8" s="139"/>
      <c r="I8" s="139"/>
    </row>
  </sheetData>
  <mergeCells count="11">
    <mergeCell ref="B7:F7"/>
    <mergeCell ref="G7:I7"/>
    <mergeCell ref="B8:F8"/>
    <mergeCell ref="G8:I8"/>
    <mergeCell ref="A1:I3"/>
    <mergeCell ref="B4:F4"/>
    <mergeCell ref="G4:I4"/>
    <mergeCell ref="B5:F5"/>
    <mergeCell ref="G5:I5"/>
    <mergeCell ref="B6:F6"/>
    <mergeCell ref="G6:I6"/>
  </mergeCells>
  <printOptions horizontalCentered="1"/>
  <pageMargins left="0.7" right="0.7" top="0.75" bottom="0.75" header="0.3" footer="0.3"/>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U105"/>
  <sheetViews>
    <sheetView showGridLines="0" view="pageBreakPreview" topLeftCell="A89" zoomScale="60" zoomScaleNormal="70" workbookViewId="0">
      <selection activeCell="G93" sqref="G93"/>
    </sheetView>
  </sheetViews>
  <sheetFormatPr defaultColWidth="9.140625" defaultRowHeight="12.75" x14ac:dyDescent="0.2"/>
  <cols>
    <col min="1" max="1" width="7.140625" style="7" customWidth="1"/>
    <col min="2" max="2" width="57.5703125" style="2" customWidth="1"/>
    <col min="3" max="3" width="7.140625" style="1" customWidth="1"/>
    <col min="4" max="4" width="10.140625" style="2" bestFit="1" customWidth="1"/>
    <col min="5" max="5" width="13" style="2" customWidth="1"/>
    <col min="6" max="6" width="19.85546875" style="2" customWidth="1"/>
    <col min="7" max="7" width="72.28515625" style="1" customWidth="1"/>
    <col min="8" max="16384" width="9.140625" style="1"/>
  </cols>
  <sheetData>
    <row r="1" spans="1:9" s="45" customFormat="1" ht="37.5" customHeight="1" x14ac:dyDescent="0.2">
      <c r="A1" s="157" t="s">
        <v>262</v>
      </c>
      <c r="B1" s="158"/>
      <c r="C1" s="158"/>
      <c r="D1" s="158"/>
      <c r="E1" s="158"/>
      <c r="F1" s="158"/>
      <c r="G1" s="158"/>
      <c r="H1" s="44"/>
      <c r="I1" s="44"/>
    </row>
    <row r="2" spans="1:9" s="45" customFormat="1" ht="24" customHeight="1" x14ac:dyDescent="0.2">
      <c r="A2" s="162" t="s">
        <v>0</v>
      </c>
      <c r="B2" s="162"/>
      <c r="C2" s="162"/>
      <c r="D2" s="162"/>
      <c r="E2" s="162"/>
      <c r="F2" s="162"/>
      <c r="G2" s="162"/>
      <c r="H2" s="46"/>
    </row>
    <row r="3" spans="1:9" s="45" customFormat="1" ht="19.899999999999999" customHeight="1" x14ac:dyDescent="0.2">
      <c r="A3" s="163" t="s">
        <v>1</v>
      </c>
      <c r="B3" s="163"/>
      <c r="C3" s="163"/>
      <c r="D3" s="163"/>
      <c r="E3" s="163"/>
      <c r="F3" s="163"/>
      <c r="G3" s="163"/>
    </row>
    <row r="4" spans="1:9" s="45" customFormat="1" ht="19.899999999999999" customHeight="1" x14ac:dyDescent="0.2">
      <c r="A4" s="159" t="s">
        <v>2</v>
      </c>
      <c r="B4" s="160"/>
      <c r="C4" s="160"/>
      <c r="D4" s="160"/>
      <c r="E4" s="160"/>
      <c r="F4" s="160"/>
      <c r="G4" s="161"/>
    </row>
    <row r="5" spans="1:9" s="45" customFormat="1" ht="19.899999999999999" customHeight="1" x14ac:dyDescent="0.2">
      <c r="A5" s="154" t="s">
        <v>3</v>
      </c>
      <c r="B5" s="155"/>
      <c r="C5" s="155"/>
      <c r="D5" s="155"/>
      <c r="E5" s="155"/>
      <c r="F5" s="155"/>
      <c r="G5" s="156"/>
    </row>
    <row r="6" spans="1:9" s="45" customFormat="1" ht="19.899999999999999" customHeight="1" x14ac:dyDescent="0.2">
      <c r="A6" s="154" t="s">
        <v>4</v>
      </c>
      <c r="B6" s="155"/>
      <c r="C6" s="155"/>
      <c r="D6" s="155"/>
      <c r="E6" s="155"/>
      <c r="F6" s="155"/>
      <c r="G6" s="156"/>
    </row>
    <row r="7" spans="1:9" s="45" customFormat="1" ht="19.899999999999999" customHeight="1" x14ac:dyDescent="0.2">
      <c r="A7" s="154" t="s">
        <v>5</v>
      </c>
      <c r="B7" s="155"/>
      <c r="C7" s="155"/>
      <c r="D7" s="155"/>
      <c r="E7" s="155"/>
      <c r="F7" s="155"/>
      <c r="G7" s="156"/>
    </row>
    <row r="8" spans="1:9" s="45" customFormat="1" ht="19.899999999999999" customHeight="1" x14ac:dyDescent="0.2">
      <c r="A8" s="154" t="s">
        <v>6</v>
      </c>
      <c r="B8" s="155"/>
      <c r="C8" s="155"/>
      <c r="D8" s="155"/>
      <c r="E8" s="155"/>
      <c r="F8" s="155"/>
      <c r="G8" s="156"/>
    </row>
    <row r="9" spans="1:9" s="45" customFormat="1" ht="19.899999999999999" customHeight="1" x14ac:dyDescent="0.2">
      <c r="A9" s="154" t="s">
        <v>7</v>
      </c>
      <c r="B9" s="155"/>
      <c r="C9" s="155"/>
      <c r="D9" s="155"/>
      <c r="E9" s="155"/>
      <c r="F9" s="155"/>
      <c r="G9" s="156"/>
    </row>
    <row r="10" spans="1:9" s="45" customFormat="1" ht="19.899999999999999" customHeight="1" x14ac:dyDescent="0.2">
      <c r="A10" s="154" t="s">
        <v>8</v>
      </c>
      <c r="B10" s="155"/>
      <c r="C10" s="155"/>
      <c r="D10" s="155"/>
      <c r="E10" s="155"/>
      <c r="F10" s="155"/>
      <c r="G10" s="156"/>
    </row>
    <row r="11" spans="1:9" s="45" customFormat="1" ht="19.899999999999999" customHeight="1" x14ac:dyDescent="0.2">
      <c r="A11" s="154" t="s">
        <v>9</v>
      </c>
      <c r="B11" s="155"/>
      <c r="C11" s="155"/>
      <c r="D11" s="155"/>
      <c r="E11" s="155"/>
      <c r="F11" s="155"/>
      <c r="G11" s="156"/>
    </row>
    <row r="12" spans="1:9" s="45" customFormat="1" ht="28.5" customHeight="1" x14ac:dyDescent="0.2">
      <c r="A12" s="154" t="s">
        <v>10</v>
      </c>
      <c r="B12" s="155"/>
      <c r="C12" s="155"/>
      <c r="D12" s="155"/>
      <c r="E12" s="155"/>
      <c r="F12" s="155"/>
      <c r="G12" s="156"/>
    </row>
    <row r="13" spans="1:9" customFormat="1" ht="28.5" customHeight="1" x14ac:dyDescent="0.2">
      <c r="A13" s="154" t="s">
        <v>194</v>
      </c>
      <c r="B13" s="155"/>
      <c r="C13" s="155"/>
      <c r="D13" s="155"/>
      <c r="E13" s="155"/>
      <c r="F13" s="155"/>
      <c r="G13" s="156"/>
    </row>
    <row r="14" spans="1:9" ht="21.75" customHeight="1" x14ac:dyDescent="0.2">
      <c r="A14" s="154" t="s">
        <v>195</v>
      </c>
      <c r="B14" s="155"/>
      <c r="C14" s="155"/>
      <c r="D14" s="155"/>
      <c r="E14" s="155"/>
      <c r="F14" s="155"/>
      <c r="G14" s="156"/>
    </row>
    <row r="15" spans="1:9" ht="20.25" customHeight="1" thickBot="1" x14ac:dyDescent="0.25">
      <c r="A15" s="172"/>
      <c r="B15" s="173"/>
      <c r="C15" s="173"/>
      <c r="D15" s="173"/>
      <c r="E15" s="173"/>
      <c r="F15" s="174"/>
    </row>
    <row r="16" spans="1:9" ht="20.25" customHeight="1" thickTop="1" thickBot="1" x14ac:dyDescent="0.25">
      <c r="A16" s="19" t="s">
        <v>11</v>
      </c>
      <c r="B16" s="27" t="s">
        <v>12</v>
      </c>
      <c r="C16" s="27" t="s">
        <v>13</v>
      </c>
      <c r="D16" s="27" t="s">
        <v>14</v>
      </c>
      <c r="E16" s="27" t="s">
        <v>15</v>
      </c>
      <c r="F16" s="28" t="s">
        <v>16</v>
      </c>
      <c r="G16" s="61" t="s">
        <v>17</v>
      </c>
    </row>
    <row r="17" spans="1:255" s="6" customFormat="1" ht="25.15" customHeight="1" thickTop="1" thickBot="1" x14ac:dyDescent="0.25">
      <c r="A17" s="55">
        <v>1</v>
      </c>
      <c r="B17" s="170" t="s">
        <v>18</v>
      </c>
      <c r="C17" s="171"/>
      <c r="D17" s="171"/>
      <c r="E17" s="171"/>
      <c r="F17" s="56"/>
      <c r="G17" s="62" t="s">
        <v>19</v>
      </c>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row>
    <row r="18" spans="1:255" ht="18.75" thickBot="1" x14ac:dyDescent="0.25">
      <c r="A18" s="38">
        <v>1.1000000000000001</v>
      </c>
      <c r="B18" s="208" t="s">
        <v>20</v>
      </c>
      <c r="C18" s="209"/>
      <c r="D18" s="209"/>
      <c r="E18" s="209"/>
      <c r="F18" s="209"/>
      <c r="G18" s="63" t="s">
        <v>21</v>
      </c>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c r="IC18" s="9"/>
      <c r="ID18" s="9"/>
      <c r="IE18" s="9"/>
      <c r="IF18" s="9"/>
      <c r="IG18" s="9"/>
      <c r="IH18" s="9"/>
      <c r="II18" s="9"/>
      <c r="IJ18" s="9"/>
      <c r="IK18" s="9"/>
      <c r="IL18" s="9"/>
      <c r="IM18" s="9"/>
      <c r="IN18" s="9"/>
      <c r="IO18" s="9"/>
      <c r="IP18" s="9"/>
      <c r="IQ18" s="9"/>
      <c r="IR18" s="9"/>
      <c r="IS18" s="9"/>
      <c r="IT18" s="9"/>
      <c r="IU18" s="9"/>
    </row>
    <row r="19" spans="1:255" s="6" customFormat="1" ht="230.25" thickBot="1" x14ac:dyDescent="0.25">
      <c r="A19" s="37" t="s">
        <v>22</v>
      </c>
      <c r="B19" s="64" t="s">
        <v>23</v>
      </c>
      <c r="C19" s="20" t="s">
        <v>24</v>
      </c>
      <c r="D19" s="16">
        <v>1</v>
      </c>
      <c r="E19" s="229"/>
      <c r="F19" s="29">
        <f>E19*D19</f>
        <v>0</v>
      </c>
      <c r="G19" s="66" t="s">
        <v>25</v>
      </c>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row>
    <row r="20" spans="1:255" ht="18" x14ac:dyDescent="0.2">
      <c r="A20" s="37">
        <v>1.2</v>
      </c>
      <c r="B20" s="196" t="s">
        <v>26</v>
      </c>
      <c r="C20" s="196"/>
      <c r="D20" s="196"/>
      <c r="E20" s="196"/>
      <c r="F20" s="196"/>
      <c r="G20" s="65" t="s">
        <v>27</v>
      </c>
    </row>
    <row r="21" spans="1:255" ht="76.5" x14ac:dyDescent="0.2">
      <c r="A21" s="37" t="s">
        <v>162</v>
      </c>
      <c r="B21" s="64" t="s">
        <v>159</v>
      </c>
      <c r="C21" s="20" t="s">
        <v>28</v>
      </c>
      <c r="D21" s="70">
        <v>120</v>
      </c>
      <c r="E21" s="229"/>
      <c r="F21" s="29">
        <f>E21*D21</f>
        <v>0</v>
      </c>
      <c r="G21" s="67" t="s">
        <v>160</v>
      </c>
      <c r="H21" s="4"/>
      <c r="I21" s="4"/>
      <c r="J21" s="4"/>
    </row>
    <row r="22" spans="1:255" ht="77.45" customHeight="1" x14ac:dyDescent="0.2">
      <c r="A22" s="37" t="s">
        <v>163</v>
      </c>
      <c r="B22" s="64" t="s">
        <v>150</v>
      </c>
      <c r="C22" s="20" t="s">
        <v>28</v>
      </c>
      <c r="D22" s="70">
        <v>105</v>
      </c>
      <c r="E22" s="229"/>
      <c r="F22" s="29">
        <f t="shared" ref="F22:F26" si="0">E22*D22</f>
        <v>0</v>
      </c>
      <c r="G22" s="67" t="s">
        <v>149</v>
      </c>
      <c r="H22" s="4"/>
      <c r="I22" s="4"/>
      <c r="J22" s="4"/>
    </row>
    <row r="23" spans="1:255" ht="63.75" x14ac:dyDescent="0.2">
      <c r="A23" s="37" t="s">
        <v>164</v>
      </c>
      <c r="B23" s="60" t="s">
        <v>29</v>
      </c>
      <c r="C23" s="70" t="s">
        <v>28</v>
      </c>
      <c r="D23" s="70">
        <v>40</v>
      </c>
      <c r="E23" s="229"/>
      <c r="F23" s="29">
        <f t="shared" si="0"/>
        <v>0</v>
      </c>
      <c r="G23" s="67" t="s">
        <v>30</v>
      </c>
      <c r="H23" s="4"/>
      <c r="I23" s="4"/>
      <c r="J23" s="4"/>
    </row>
    <row r="24" spans="1:255" s="9" customFormat="1" ht="89.25" x14ac:dyDescent="0.2">
      <c r="A24" s="37" t="s">
        <v>165</v>
      </c>
      <c r="B24" s="81" t="s">
        <v>184</v>
      </c>
      <c r="C24" s="20" t="s">
        <v>39</v>
      </c>
      <c r="D24" s="70">
        <v>180</v>
      </c>
      <c r="E24" s="229"/>
      <c r="F24" s="29">
        <f t="shared" si="0"/>
        <v>0</v>
      </c>
      <c r="G24" s="67" t="s">
        <v>161</v>
      </c>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row>
    <row r="25" spans="1:255" s="9" customFormat="1" ht="51" x14ac:dyDescent="0.2">
      <c r="A25" s="37" t="s">
        <v>229</v>
      </c>
      <c r="B25" s="81" t="s">
        <v>230</v>
      </c>
      <c r="C25" s="95" t="s">
        <v>148</v>
      </c>
      <c r="D25" s="95">
        <v>1</v>
      </c>
      <c r="E25" s="230"/>
      <c r="F25" s="50">
        <f t="shared" si="0"/>
        <v>0</v>
      </c>
      <c r="G25" s="67" t="s">
        <v>231</v>
      </c>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row>
    <row r="26" spans="1:255" s="9" customFormat="1" ht="63.75" x14ac:dyDescent="0.2">
      <c r="A26" s="37" t="s">
        <v>232</v>
      </c>
      <c r="B26" s="81" t="s">
        <v>234</v>
      </c>
      <c r="C26" s="95" t="s">
        <v>39</v>
      </c>
      <c r="D26" s="95">
        <v>15</v>
      </c>
      <c r="E26" s="230"/>
      <c r="F26" s="50">
        <f t="shared" si="0"/>
        <v>0</v>
      </c>
      <c r="G26" s="67" t="s">
        <v>233</v>
      </c>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row>
    <row r="27" spans="1:255" s="9" customFormat="1" ht="34.15" customHeight="1" thickBot="1" x14ac:dyDescent="0.25">
      <c r="A27" s="37"/>
      <c r="B27" s="197" t="s">
        <v>31</v>
      </c>
      <c r="C27" s="198"/>
      <c r="D27" s="198"/>
      <c r="E27" s="199"/>
      <c r="F27" s="31">
        <f>SUM(F19:F26)</f>
        <v>0</v>
      </c>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row>
    <row r="28" spans="1:255" ht="36" x14ac:dyDescent="0.2">
      <c r="A28" s="37">
        <v>1.3</v>
      </c>
      <c r="B28" s="210" t="s">
        <v>151</v>
      </c>
      <c r="C28" s="211"/>
      <c r="D28" s="211"/>
      <c r="E28" s="211"/>
      <c r="F28" s="212"/>
      <c r="G28" s="80" t="s">
        <v>152</v>
      </c>
      <c r="H28" s="82"/>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row>
    <row r="29" spans="1:255" ht="55.5" customHeight="1" x14ac:dyDescent="0.2">
      <c r="A29" s="37" t="s">
        <v>32</v>
      </c>
      <c r="B29" s="77" t="s">
        <v>167</v>
      </c>
      <c r="C29" s="26" t="s">
        <v>28</v>
      </c>
      <c r="D29" s="16">
        <v>30</v>
      </c>
      <c r="E29" s="229"/>
      <c r="F29" s="30">
        <f>E29*D29</f>
        <v>0</v>
      </c>
      <c r="G29" s="67" t="s">
        <v>33</v>
      </c>
      <c r="H29" s="82"/>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row>
    <row r="30" spans="1:255" ht="51" x14ac:dyDescent="0.2">
      <c r="A30" s="37" t="s">
        <v>34</v>
      </c>
      <c r="B30" s="77" t="s">
        <v>202</v>
      </c>
      <c r="C30" s="26" t="s">
        <v>28</v>
      </c>
      <c r="D30" s="16">
        <v>12</v>
      </c>
      <c r="E30" s="229"/>
      <c r="F30" s="30">
        <f t="shared" ref="F30:F35" si="1">E30*D30</f>
        <v>0</v>
      </c>
      <c r="G30" s="67" t="s">
        <v>166</v>
      </c>
      <c r="H30" s="82"/>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row>
    <row r="31" spans="1:255" ht="63.75" x14ac:dyDescent="0.2">
      <c r="A31" s="37" t="s">
        <v>35</v>
      </c>
      <c r="B31" s="60" t="s">
        <v>219</v>
      </c>
      <c r="C31" s="26" t="s">
        <v>28</v>
      </c>
      <c r="D31" s="16">
        <v>30</v>
      </c>
      <c r="E31" s="229"/>
      <c r="F31" s="30">
        <f t="shared" si="1"/>
        <v>0</v>
      </c>
      <c r="G31" s="67" t="s">
        <v>218</v>
      </c>
      <c r="H31" s="82"/>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row>
    <row r="32" spans="1:255" ht="51" x14ac:dyDescent="0.2">
      <c r="A32" s="37" t="s">
        <v>36</v>
      </c>
      <c r="B32" s="60" t="s">
        <v>213</v>
      </c>
      <c r="C32" s="26" t="s">
        <v>28</v>
      </c>
      <c r="D32" s="16">
        <v>28</v>
      </c>
      <c r="E32" s="229"/>
      <c r="F32" s="30">
        <f t="shared" si="1"/>
        <v>0</v>
      </c>
      <c r="G32" s="67" t="s">
        <v>168</v>
      </c>
      <c r="H32" s="82"/>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row>
    <row r="33" spans="1:255" ht="51" x14ac:dyDescent="0.2">
      <c r="A33" s="37" t="s">
        <v>37</v>
      </c>
      <c r="B33" s="60" t="s">
        <v>199</v>
      </c>
      <c r="C33" s="71" t="s">
        <v>39</v>
      </c>
      <c r="D33" s="16">
        <v>125</v>
      </c>
      <c r="E33" s="229"/>
      <c r="F33" s="30">
        <f t="shared" si="1"/>
        <v>0</v>
      </c>
      <c r="G33" s="67" t="s">
        <v>200</v>
      </c>
      <c r="H33" s="82"/>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row>
    <row r="34" spans="1:255" s="9" customFormat="1" ht="114.75" x14ac:dyDescent="0.2">
      <c r="A34" s="37" t="s">
        <v>38</v>
      </c>
      <c r="B34" s="60" t="s">
        <v>198</v>
      </c>
      <c r="C34" s="71" t="s">
        <v>39</v>
      </c>
      <c r="D34" s="16">
        <v>500</v>
      </c>
      <c r="E34" s="229"/>
      <c r="F34" s="30">
        <f t="shared" si="1"/>
        <v>0</v>
      </c>
      <c r="G34" s="67" t="s">
        <v>201</v>
      </c>
      <c r="H34" s="83"/>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row>
    <row r="35" spans="1:255" s="9" customFormat="1" ht="141" thickBot="1" x14ac:dyDescent="0.25">
      <c r="A35" s="37" t="s">
        <v>215</v>
      </c>
      <c r="B35" s="60" t="s">
        <v>216</v>
      </c>
      <c r="C35" s="71" t="s">
        <v>214</v>
      </c>
      <c r="D35" s="16">
        <v>20</v>
      </c>
      <c r="E35" s="229"/>
      <c r="F35" s="30">
        <f t="shared" si="1"/>
        <v>0</v>
      </c>
      <c r="G35" s="67" t="s">
        <v>217</v>
      </c>
      <c r="H35" s="83"/>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row>
    <row r="36" spans="1:255" s="6" customFormat="1" ht="16.5" thickBot="1" x14ac:dyDescent="0.25">
      <c r="A36" s="37"/>
      <c r="B36" s="197" t="s">
        <v>40</v>
      </c>
      <c r="C36" s="198"/>
      <c r="D36" s="198"/>
      <c r="E36" s="199"/>
      <c r="F36" s="31">
        <f>SUM(F29:F35)</f>
        <v>0</v>
      </c>
      <c r="G36" s="4"/>
      <c r="H36" s="83"/>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row>
    <row r="37" spans="1:255" ht="18" x14ac:dyDescent="0.2">
      <c r="A37" s="39">
        <v>1.4</v>
      </c>
      <c r="B37" s="190" t="s">
        <v>41</v>
      </c>
      <c r="C37" s="191"/>
      <c r="D37" s="191"/>
      <c r="E37" s="191"/>
      <c r="F37" s="192"/>
      <c r="G37" s="69" t="s">
        <v>42</v>
      </c>
      <c r="H37" s="83"/>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row>
    <row r="38" spans="1:255" ht="114.75" x14ac:dyDescent="0.2">
      <c r="A38" s="37" t="s">
        <v>43</v>
      </c>
      <c r="B38" s="22" t="s">
        <v>220</v>
      </c>
      <c r="C38" s="71" t="s">
        <v>28</v>
      </c>
      <c r="D38" s="16">
        <v>30</v>
      </c>
      <c r="E38" s="229"/>
      <c r="F38" s="30">
        <f>E38*D38</f>
        <v>0</v>
      </c>
      <c r="G38" s="67" t="s">
        <v>44</v>
      </c>
      <c r="H38" s="43"/>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row>
    <row r="39" spans="1:255" s="25" customFormat="1" ht="63.75" x14ac:dyDescent="0.2">
      <c r="A39" s="37" t="s">
        <v>45</v>
      </c>
      <c r="B39" s="60" t="s">
        <v>46</v>
      </c>
      <c r="C39" s="71" t="s">
        <v>28</v>
      </c>
      <c r="D39" s="23">
        <v>70</v>
      </c>
      <c r="E39" s="229"/>
      <c r="F39" s="30">
        <f>E39*D39</f>
        <v>0</v>
      </c>
      <c r="G39" s="67" t="s">
        <v>47</v>
      </c>
      <c r="H39" s="43"/>
      <c r="I39" s="1"/>
      <c r="J39" s="1"/>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c r="GR39" s="24"/>
      <c r="GS39" s="24"/>
      <c r="GT39" s="24"/>
      <c r="GU39" s="24"/>
      <c r="GV39" s="24"/>
      <c r="GW39" s="24"/>
      <c r="GX39" s="24"/>
      <c r="GY39" s="24"/>
      <c r="GZ39" s="24"/>
      <c r="HA39" s="24"/>
      <c r="HB39" s="24"/>
      <c r="HC39" s="24"/>
      <c r="HD39" s="24"/>
      <c r="HE39" s="24"/>
      <c r="HF39" s="24"/>
      <c r="HG39" s="24"/>
      <c r="HH39" s="24"/>
      <c r="HI39" s="24"/>
      <c r="HJ39" s="24"/>
      <c r="HK39" s="24"/>
      <c r="HL39" s="24"/>
      <c r="HM39" s="24"/>
      <c r="HN39" s="24"/>
      <c r="HO39" s="24"/>
      <c r="HP39" s="24"/>
      <c r="HQ39" s="24"/>
      <c r="HR39" s="24"/>
      <c r="HS39" s="24"/>
      <c r="HT39" s="24"/>
      <c r="HU39" s="24"/>
      <c r="HV39" s="24"/>
      <c r="HW39" s="24"/>
      <c r="HX39" s="24"/>
      <c r="HY39" s="24"/>
      <c r="HZ39" s="24"/>
      <c r="IA39" s="24"/>
      <c r="IB39" s="24"/>
      <c r="IC39" s="24"/>
      <c r="ID39" s="24"/>
      <c r="IE39" s="24"/>
      <c r="IF39" s="24"/>
      <c r="IG39" s="24"/>
      <c r="IH39" s="24"/>
      <c r="II39" s="24"/>
      <c r="IJ39" s="24"/>
      <c r="IK39" s="24"/>
      <c r="IL39" s="24"/>
      <c r="IM39" s="24"/>
      <c r="IN39" s="24"/>
      <c r="IO39" s="24"/>
      <c r="IP39" s="24"/>
      <c r="IQ39" s="24"/>
      <c r="IR39" s="24"/>
      <c r="IS39" s="24"/>
      <c r="IT39" s="24"/>
      <c r="IU39" s="24"/>
    </row>
    <row r="40" spans="1:255" ht="16.5" thickBot="1" x14ac:dyDescent="0.25">
      <c r="A40" s="37"/>
      <c r="B40" s="197" t="s">
        <v>48</v>
      </c>
      <c r="C40" s="198"/>
      <c r="D40" s="198"/>
      <c r="E40" s="199"/>
      <c r="F40" s="31">
        <f>SUM(F38:F39)</f>
        <v>0</v>
      </c>
      <c r="H40" s="43"/>
    </row>
    <row r="41" spans="1:255" ht="18" x14ac:dyDescent="0.2">
      <c r="A41" s="37">
        <v>1.5</v>
      </c>
      <c r="B41" s="193" t="s">
        <v>49</v>
      </c>
      <c r="C41" s="194"/>
      <c r="D41" s="194"/>
      <c r="E41" s="194"/>
      <c r="F41" s="195"/>
      <c r="G41" s="69" t="s">
        <v>50</v>
      </c>
      <c r="H41" s="43"/>
    </row>
    <row r="42" spans="1:255" ht="90" x14ac:dyDescent="0.2">
      <c r="A42" s="37" t="s">
        <v>51</v>
      </c>
      <c r="B42" s="36" t="s">
        <v>221</v>
      </c>
      <c r="C42" s="20" t="s">
        <v>39</v>
      </c>
      <c r="D42" s="16">
        <v>450</v>
      </c>
      <c r="E42" s="229"/>
      <c r="F42" s="30">
        <f>E42*D42</f>
        <v>0</v>
      </c>
      <c r="G42" s="67" t="s">
        <v>52</v>
      </c>
      <c r="H42" s="43"/>
    </row>
    <row r="43" spans="1:255" ht="140.25" x14ac:dyDescent="0.2">
      <c r="A43" s="37" t="s">
        <v>53</v>
      </c>
      <c r="B43" s="36" t="s">
        <v>153</v>
      </c>
      <c r="C43" s="20" t="s">
        <v>39</v>
      </c>
      <c r="D43" s="16">
        <v>190</v>
      </c>
      <c r="E43" s="229"/>
      <c r="F43" s="30">
        <f t="shared" ref="F43:F56" si="2">E43*D43</f>
        <v>0</v>
      </c>
      <c r="G43" s="67" t="s">
        <v>54</v>
      </c>
      <c r="H43" s="43"/>
    </row>
    <row r="44" spans="1:255" ht="76.5" x14ac:dyDescent="0.2">
      <c r="A44" s="37" t="s">
        <v>55</v>
      </c>
      <c r="B44" s="68" t="s">
        <v>222</v>
      </c>
      <c r="C44" s="20" t="s">
        <v>39</v>
      </c>
      <c r="D44" s="16">
        <v>75</v>
      </c>
      <c r="E44" s="229"/>
      <c r="F44" s="30">
        <f t="shared" si="2"/>
        <v>0</v>
      </c>
      <c r="G44" s="67" t="s">
        <v>56</v>
      </c>
      <c r="H44" s="43"/>
    </row>
    <row r="45" spans="1:255" ht="102" x14ac:dyDescent="0.2">
      <c r="A45" s="37" t="s">
        <v>57</v>
      </c>
      <c r="B45" s="64" t="s">
        <v>154</v>
      </c>
      <c r="C45" s="20" t="s">
        <v>39</v>
      </c>
      <c r="D45" s="16">
        <v>110</v>
      </c>
      <c r="E45" s="229"/>
      <c r="F45" s="30">
        <f t="shared" si="2"/>
        <v>0</v>
      </c>
      <c r="G45" s="67" t="s">
        <v>155</v>
      </c>
      <c r="H45" s="43"/>
    </row>
    <row r="46" spans="1:255" s="48" customFormat="1" ht="76.5" x14ac:dyDescent="0.2">
      <c r="A46" s="37" t="s">
        <v>58</v>
      </c>
      <c r="B46" s="64" t="s">
        <v>156</v>
      </c>
      <c r="C46" s="20" t="s">
        <v>39</v>
      </c>
      <c r="D46" s="16">
        <v>55</v>
      </c>
      <c r="E46" s="229"/>
      <c r="F46" s="30">
        <f t="shared" si="2"/>
        <v>0</v>
      </c>
      <c r="G46" s="67" t="s">
        <v>59</v>
      </c>
      <c r="H46" s="43"/>
    </row>
    <row r="47" spans="1:255" ht="127.5" x14ac:dyDescent="0.2">
      <c r="A47" s="37" t="s">
        <v>60</v>
      </c>
      <c r="B47" s="77" t="s">
        <v>138</v>
      </c>
      <c r="C47" s="51" t="s">
        <v>39</v>
      </c>
      <c r="D47" s="49">
        <v>175</v>
      </c>
      <c r="E47" s="230"/>
      <c r="F47" s="30">
        <f t="shared" si="2"/>
        <v>0</v>
      </c>
      <c r="G47" s="67" t="s">
        <v>61</v>
      </c>
      <c r="H47" s="43"/>
    </row>
    <row r="48" spans="1:255" ht="51" x14ac:dyDescent="0.2">
      <c r="A48" s="37" t="s">
        <v>62</v>
      </c>
      <c r="B48" s="68" t="s">
        <v>63</v>
      </c>
      <c r="C48" s="70" t="s">
        <v>64</v>
      </c>
      <c r="D48" s="16">
        <v>100</v>
      </c>
      <c r="E48" s="229"/>
      <c r="F48" s="30">
        <f t="shared" si="2"/>
        <v>0</v>
      </c>
      <c r="G48" s="67" t="s">
        <v>65</v>
      </c>
      <c r="H48" s="43"/>
    </row>
    <row r="49" spans="1:255" ht="102" x14ac:dyDescent="0.2">
      <c r="A49" s="37" t="s">
        <v>66</v>
      </c>
      <c r="B49" s="42" t="s">
        <v>67</v>
      </c>
      <c r="C49" s="70" t="s">
        <v>39</v>
      </c>
      <c r="D49" s="16">
        <v>86</v>
      </c>
      <c r="E49" s="229"/>
      <c r="F49" s="30">
        <f t="shared" si="2"/>
        <v>0</v>
      </c>
      <c r="G49" s="67" t="s">
        <v>68</v>
      </c>
      <c r="H49" s="43"/>
    </row>
    <row r="50" spans="1:255" ht="89.25" x14ac:dyDescent="0.2">
      <c r="A50" s="37" t="s">
        <v>69</v>
      </c>
      <c r="B50" s="36" t="s">
        <v>70</v>
      </c>
      <c r="C50" s="70" t="s">
        <v>39</v>
      </c>
      <c r="D50" s="16">
        <v>40</v>
      </c>
      <c r="E50" s="229"/>
      <c r="F50" s="30">
        <f t="shared" si="2"/>
        <v>0</v>
      </c>
      <c r="G50" s="67" t="s">
        <v>71</v>
      </c>
      <c r="H50" s="43"/>
    </row>
    <row r="51" spans="1:255" ht="51" x14ac:dyDescent="0.2">
      <c r="A51" s="37" t="s">
        <v>72</v>
      </c>
      <c r="B51" s="72" t="s">
        <v>223</v>
      </c>
      <c r="C51" s="17" t="s">
        <v>64</v>
      </c>
      <c r="D51" s="17">
        <v>65</v>
      </c>
      <c r="E51" s="229"/>
      <c r="F51" s="30">
        <f t="shared" si="2"/>
        <v>0</v>
      </c>
      <c r="G51" s="67" t="s">
        <v>224</v>
      </c>
      <c r="H51" s="43"/>
    </row>
    <row r="52" spans="1:255" ht="76.5" x14ac:dyDescent="0.2">
      <c r="A52" s="37" t="s">
        <v>73</v>
      </c>
      <c r="B52" s="64" t="s">
        <v>136</v>
      </c>
      <c r="C52" s="17" t="s">
        <v>39</v>
      </c>
      <c r="D52" s="17">
        <v>250</v>
      </c>
      <c r="E52" s="229"/>
      <c r="F52" s="30">
        <f t="shared" si="2"/>
        <v>0</v>
      </c>
      <c r="G52" s="67" t="s">
        <v>75</v>
      </c>
      <c r="H52" s="43"/>
    </row>
    <row r="53" spans="1:255" ht="38.25" x14ac:dyDescent="0.2">
      <c r="A53" s="37" t="s">
        <v>170</v>
      </c>
      <c r="B53" s="64" t="s">
        <v>225</v>
      </c>
      <c r="C53" s="17" t="s">
        <v>39</v>
      </c>
      <c r="D53" s="17">
        <v>90</v>
      </c>
      <c r="E53" s="231"/>
      <c r="F53" s="30">
        <f t="shared" si="2"/>
        <v>0</v>
      </c>
      <c r="G53" s="67" t="s">
        <v>226</v>
      </c>
      <c r="H53" s="43"/>
    </row>
    <row r="54" spans="1:255" ht="76.5" x14ac:dyDescent="0.2">
      <c r="A54" s="37" t="s">
        <v>74</v>
      </c>
      <c r="B54" s="64" t="s">
        <v>137</v>
      </c>
      <c r="C54" s="17" t="s">
        <v>39</v>
      </c>
      <c r="D54" s="17">
        <v>400</v>
      </c>
      <c r="E54" s="231"/>
      <c r="F54" s="30">
        <f t="shared" si="2"/>
        <v>0</v>
      </c>
      <c r="G54" s="67" t="s">
        <v>77</v>
      </c>
      <c r="H54" s="43"/>
    </row>
    <row r="55" spans="1:255" ht="38.25" x14ac:dyDescent="0.2">
      <c r="A55" s="37" t="s">
        <v>76</v>
      </c>
      <c r="B55" s="75" t="s">
        <v>157</v>
      </c>
      <c r="C55" s="17" t="s">
        <v>78</v>
      </c>
      <c r="D55" s="17">
        <v>2</v>
      </c>
      <c r="E55" s="231"/>
      <c r="F55" s="30">
        <f t="shared" si="2"/>
        <v>0</v>
      </c>
      <c r="G55" s="67" t="s">
        <v>158</v>
      </c>
      <c r="H55" s="43"/>
    </row>
    <row r="56" spans="1:255" ht="51.75" thickBot="1" x14ac:dyDescent="0.25">
      <c r="A56" s="37" t="s">
        <v>207</v>
      </c>
      <c r="B56" s="60" t="s">
        <v>209</v>
      </c>
      <c r="C56" s="17" t="s">
        <v>39</v>
      </c>
      <c r="D56" s="17">
        <v>25</v>
      </c>
      <c r="E56" s="231"/>
      <c r="F56" s="30">
        <f t="shared" si="2"/>
        <v>0</v>
      </c>
      <c r="G56" s="67" t="s">
        <v>208</v>
      </c>
      <c r="H56" s="43"/>
    </row>
    <row r="57" spans="1:255" s="6" customFormat="1" ht="16.5" thickBot="1" x14ac:dyDescent="0.25">
      <c r="A57" s="40"/>
      <c r="B57" s="197" t="s">
        <v>79</v>
      </c>
      <c r="C57" s="198"/>
      <c r="D57" s="198"/>
      <c r="E57" s="199"/>
      <c r="F57" s="31">
        <f>SUM(F42:F56)</f>
        <v>0</v>
      </c>
      <c r="G57" s="10"/>
      <c r="H57" s="43"/>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row>
    <row r="58" spans="1:255" s="5" customFormat="1" ht="15" x14ac:dyDescent="0.2">
      <c r="A58" s="37">
        <v>1.6</v>
      </c>
      <c r="B58" s="193" t="s">
        <v>80</v>
      </c>
      <c r="C58" s="194"/>
      <c r="D58" s="194"/>
      <c r="E58" s="194"/>
      <c r="F58" s="195"/>
      <c r="G58" s="10"/>
      <c r="H58" s="43"/>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row>
    <row r="59" spans="1:255" s="93" customFormat="1" ht="94.15" customHeight="1" x14ac:dyDescent="0.2">
      <c r="A59" s="37" t="s">
        <v>81</v>
      </c>
      <c r="B59" s="73" t="s">
        <v>196</v>
      </c>
      <c r="C59" s="15" t="s">
        <v>82</v>
      </c>
      <c r="D59" s="15">
        <v>7</v>
      </c>
      <c r="E59" s="230"/>
      <c r="F59" s="92">
        <f>E59*D59</f>
        <v>0</v>
      </c>
      <c r="G59" s="67" t="s">
        <v>197</v>
      </c>
      <c r="H59" s="43"/>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c r="DA59" s="48"/>
      <c r="DB59" s="48"/>
      <c r="DC59" s="48"/>
      <c r="DD59" s="48"/>
      <c r="DE59" s="48"/>
      <c r="DF59" s="48"/>
      <c r="DG59" s="48"/>
      <c r="DH59" s="48"/>
      <c r="DI59" s="48"/>
      <c r="DJ59" s="48"/>
      <c r="DK59" s="48"/>
      <c r="DL59" s="48"/>
      <c r="DM59" s="48"/>
      <c r="DN59" s="48"/>
      <c r="DO59" s="48"/>
      <c r="DP59" s="48"/>
      <c r="DQ59" s="48"/>
      <c r="DR59" s="48"/>
      <c r="DS59" s="48"/>
      <c r="DT59" s="48"/>
      <c r="DU59" s="48"/>
      <c r="DV59" s="48"/>
      <c r="DW59" s="48"/>
      <c r="DX59" s="48"/>
      <c r="DY59" s="48"/>
      <c r="DZ59" s="48"/>
      <c r="EA59" s="48"/>
      <c r="EB59" s="48"/>
      <c r="EC59" s="48"/>
      <c r="ED59" s="48"/>
      <c r="EE59" s="48"/>
      <c r="EF59" s="48"/>
      <c r="EG59" s="48"/>
      <c r="EH59" s="48"/>
      <c r="EI59" s="48"/>
      <c r="EJ59" s="48"/>
      <c r="EK59" s="48"/>
      <c r="EL59" s="48"/>
      <c r="EM59" s="48"/>
      <c r="EN59" s="48"/>
      <c r="EO59" s="48"/>
      <c r="EP59" s="48"/>
      <c r="EQ59" s="48"/>
      <c r="ER59" s="48"/>
      <c r="ES59" s="48"/>
      <c r="ET59" s="48"/>
      <c r="EU59" s="48"/>
      <c r="EV59" s="48"/>
      <c r="EW59" s="48"/>
      <c r="EX59" s="48"/>
      <c r="EY59" s="48"/>
      <c r="EZ59" s="48"/>
      <c r="FA59" s="48"/>
      <c r="FB59" s="48"/>
      <c r="FC59" s="48"/>
      <c r="FD59" s="48"/>
      <c r="FE59" s="48"/>
      <c r="FF59" s="48"/>
      <c r="FG59" s="48"/>
      <c r="FH59" s="48"/>
      <c r="FI59" s="48"/>
      <c r="FJ59" s="48"/>
      <c r="FK59" s="48"/>
      <c r="FL59" s="48"/>
      <c r="FM59" s="48"/>
      <c r="FN59" s="48"/>
      <c r="FO59" s="48"/>
      <c r="FP59" s="48"/>
      <c r="FQ59" s="48"/>
      <c r="FR59" s="48"/>
      <c r="FS59" s="48"/>
      <c r="FT59" s="48"/>
      <c r="FU59" s="48"/>
      <c r="FV59" s="48"/>
      <c r="FW59" s="48"/>
      <c r="FX59" s="48"/>
      <c r="FY59" s="48"/>
      <c r="FZ59" s="48"/>
      <c r="GA59" s="48"/>
      <c r="GB59" s="48"/>
      <c r="GC59" s="48"/>
      <c r="GD59" s="48"/>
      <c r="GE59" s="48"/>
      <c r="GF59" s="48"/>
      <c r="GG59" s="48"/>
      <c r="GH59" s="48"/>
      <c r="GI59" s="48"/>
      <c r="GJ59" s="48"/>
      <c r="GK59" s="48"/>
      <c r="GL59" s="48"/>
      <c r="GM59" s="48"/>
      <c r="GN59" s="48"/>
      <c r="GO59" s="48"/>
      <c r="GP59" s="48"/>
      <c r="GQ59" s="48"/>
      <c r="GR59" s="48"/>
      <c r="GS59" s="48"/>
      <c r="GT59" s="48"/>
      <c r="GU59" s="48"/>
      <c r="GV59" s="48"/>
      <c r="GW59" s="48"/>
      <c r="GX59" s="48"/>
      <c r="GY59" s="48"/>
      <c r="GZ59" s="48"/>
      <c r="HA59" s="48"/>
      <c r="HB59" s="48"/>
      <c r="HC59" s="48"/>
      <c r="HD59" s="48"/>
      <c r="HE59" s="48"/>
      <c r="HF59" s="48"/>
      <c r="HG59" s="48"/>
      <c r="HH59" s="48"/>
      <c r="HI59" s="48"/>
      <c r="HJ59" s="48"/>
      <c r="HK59" s="48"/>
      <c r="HL59" s="48"/>
      <c r="HM59" s="48"/>
      <c r="HN59" s="48"/>
      <c r="HO59" s="48"/>
      <c r="HP59" s="48"/>
      <c r="HQ59" s="48"/>
      <c r="HR59" s="48"/>
      <c r="HS59" s="48"/>
      <c r="HT59" s="48"/>
      <c r="HU59" s="48"/>
      <c r="HV59" s="48"/>
      <c r="HW59" s="48"/>
      <c r="HX59" s="48"/>
      <c r="HY59" s="48"/>
      <c r="HZ59" s="48"/>
      <c r="IA59" s="48"/>
      <c r="IB59" s="48"/>
      <c r="IC59" s="48"/>
      <c r="ID59" s="48"/>
      <c r="IE59" s="48"/>
      <c r="IF59" s="48"/>
      <c r="IG59" s="48"/>
      <c r="IH59" s="48"/>
      <c r="II59" s="48"/>
      <c r="IJ59" s="48"/>
      <c r="IK59" s="48"/>
      <c r="IL59" s="48"/>
      <c r="IM59" s="48"/>
      <c r="IN59" s="48"/>
      <c r="IO59" s="48"/>
      <c r="IP59" s="48"/>
      <c r="IQ59" s="48"/>
      <c r="IR59" s="48"/>
      <c r="IS59" s="48"/>
      <c r="IT59" s="48"/>
      <c r="IU59" s="48"/>
    </row>
    <row r="60" spans="1:255" s="94" customFormat="1" ht="94.15" customHeight="1" x14ac:dyDescent="0.2">
      <c r="A60" s="37" t="s">
        <v>84</v>
      </c>
      <c r="B60" s="73" t="s">
        <v>210</v>
      </c>
      <c r="C60" s="15" t="s">
        <v>82</v>
      </c>
      <c r="D60" s="15">
        <v>5</v>
      </c>
      <c r="E60" s="230"/>
      <c r="F60" s="92">
        <f>E60*D60</f>
        <v>0</v>
      </c>
      <c r="G60" s="67" t="s">
        <v>211</v>
      </c>
      <c r="H60" s="43"/>
      <c r="I60" s="48"/>
      <c r="J60" s="48"/>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c r="DA60" s="48"/>
      <c r="DB60" s="48"/>
      <c r="DC60" s="48"/>
      <c r="DD60" s="48"/>
      <c r="DE60" s="48"/>
      <c r="DF60" s="48"/>
      <c r="DG60" s="48"/>
      <c r="DH60" s="48"/>
      <c r="DI60" s="48"/>
      <c r="DJ60" s="48"/>
      <c r="DK60" s="48"/>
      <c r="DL60" s="48"/>
      <c r="DM60" s="48"/>
      <c r="DN60" s="48"/>
      <c r="DO60" s="48"/>
      <c r="DP60" s="48"/>
      <c r="DQ60" s="48"/>
      <c r="DR60" s="48"/>
      <c r="DS60" s="48"/>
      <c r="DT60" s="48"/>
      <c r="DU60" s="48"/>
      <c r="DV60" s="48"/>
      <c r="DW60" s="48"/>
      <c r="DX60" s="48"/>
      <c r="DY60" s="48"/>
      <c r="DZ60" s="48"/>
      <c r="EA60" s="48"/>
      <c r="EB60" s="48"/>
      <c r="EC60" s="48"/>
      <c r="ED60" s="48"/>
      <c r="EE60" s="48"/>
      <c r="EF60" s="48"/>
      <c r="EG60" s="48"/>
      <c r="EH60" s="48"/>
      <c r="EI60" s="48"/>
      <c r="EJ60" s="48"/>
      <c r="EK60" s="48"/>
      <c r="EL60" s="48"/>
      <c r="EM60" s="48"/>
      <c r="EN60" s="48"/>
      <c r="EO60" s="48"/>
      <c r="EP60" s="48"/>
      <c r="EQ60" s="48"/>
      <c r="ER60" s="48"/>
      <c r="ES60" s="48"/>
      <c r="ET60" s="48"/>
      <c r="EU60" s="48"/>
      <c r="EV60" s="48"/>
      <c r="EW60" s="48"/>
      <c r="EX60" s="48"/>
      <c r="EY60" s="48"/>
      <c r="EZ60" s="48"/>
      <c r="FA60" s="48"/>
      <c r="FB60" s="48"/>
      <c r="FC60" s="48"/>
      <c r="FD60" s="48"/>
      <c r="FE60" s="48"/>
      <c r="FF60" s="48"/>
      <c r="FG60" s="48"/>
      <c r="FH60" s="48"/>
      <c r="FI60" s="48"/>
      <c r="FJ60" s="48"/>
      <c r="FK60" s="48"/>
      <c r="FL60" s="48"/>
      <c r="FM60" s="48"/>
      <c r="FN60" s="48"/>
      <c r="FO60" s="48"/>
      <c r="FP60" s="48"/>
      <c r="FQ60" s="48"/>
      <c r="FR60" s="48"/>
      <c r="FS60" s="48"/>
      <c r="FT60" s="48"/>
      <c r="FU60" s="48"/>
      <c r="FV60" s="48"/>
      <c r="FW60" s="48"/>
      <c r="FX60" s="48"/>
      <c r="FY60" s="48"/>
      <c r="FZ60" s="48"/>
      <c r="GA60" s="48"/>
      <c r="GB60" s="48"/>
      <c r="GC60" s="48"/>
      <c r="GD60" s="48"/>
      <c r="GE60" s="48"/>
      <c r="GF60" s="48"/>
      <c r="GG60" s="48"/>
      <c r="GH60" s="48"/>
      <c r="GI60" s="48"/>
      <c r="GJ60" s="48"/>
      <c r="GK60" s="48"/>
      <c r="GL60" s="48"/>
      <c r="GM60" s="48"/>
      <c r="GN60" s="48"/>
      <c r="GO60" s="48"/>
      <c r="GP60" s="48"/>
      <c r="GQ60" s="48"/>
      <c r="GR60" s="48"/>
      <c r="GS60" s="48"/>
      <c r="GT60" s="48"/>
      <c r="GU60" s="48"/>
      <c r="GV60" s="48"/>
      <c r="GW60" s="48"/>
      <c r="GX60" s="48"/>
      <c r="GY60" s="48"/>
      <c r="GZ60" s="48"/>
      <c r="HA60" s="48"/>
      <c r="HB60" s="48"/>
      <c r="HC60" s="48"/>
      <c r="HD60" s="48"/>
      <c r="HE60" s="48"/>
      <c r="HF60" s="48"/>
      <c r="HG60" s="48"/>
      <c r="HH60" s="48"/>
      <c r="HI60" s="48"/>
      <c r="HJ60" s="48"/>
      <c r="HK60" s="48"/>
      <c r="HL60" s="48"/>
      <c r="HM60" s="48"/>
      <c r="HN60" s="48"/>
      <c r="HO60" s="48"/>
      <c r="HP60" s="48"/>
      <c r="HQ60" s="48"/>
      <c r="HR60" s="48"/>
      <c r="HS60" s="48"/>
      <c r="HT60" s="48"/>
      <c r="HU60" s="48"/>
      <c r="HV60" s="48"/>
      <c r="HW60" s="48"/>
      <c r="HX60" s="48"/>
      <c r="HY60" s="48"/>
      <c r="HZ60" s="48"/>
      <c r="IA60" s="48"/>
      <c r="IB60" s="48"/>
      <c r="IC60" s="48"/>
      <c r="ID60" s="48"/>
      <c r="IE60" s="48"/>
      <c r="IF60" s="48"/>
      <c r="IG60" s="48"/>
      <c r="IH60" s="48"/>
      <c r="II60" s="48"/>
      <c r="IJ60" s="48"/>
      <c r="IK60" s="48"/>
      <c r="IL60" s="48"/>
      <c r="IM60" s="48"/>
      <c r="IN60" s="48"/>
      <c r="IO60" s="48"/>
      <c r="IP60" s="48"/>
      <c r="IQ60" s="48"/>
      <c r="IR60" s="48"/>
      <c r="IS60" s="48"/>
      <c r="IT60" s="48"/>
      <c r="IU60" s="48"/>
    </row>
    <row r="61" spans="1:255" s="84" customFormat="1" ht="81.599999999999994" customHeight="1" x14ac:dyDescent="0.2">
      <c r="A61" s="37" t="s">
        <v>85</v>
      </c>
      <c r="B61" s="73" t="s">
        <v>169</v>
      </c>
      <c r="C61" s="15" t="s">
        <v>39</v>
      </c>
      <c r="D61" s="15">
        <v>24</v>
      </c>
      <c r="E61" s="229"/>
      <c r="F61" s="30">
        <f t="shared" ref="F61" si="3">E61*D61</f>
        <v>0</v>
      </c>
      <c r="G61" s="67" t="s">
        <v>171</v>
      </c>
      <c r="H61" s="43"/>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row>
    <row r="62" spans="1:255" ht="20.25" customHeight="1" x14ac:dyDescent="0.2">
      <c r="A62" s="40"/>
      <c r="B62" s="197" t="s">
        <v>86</v>
      </c>
      <c r="C62" s="198"/>
      <c r="D62" s="198"/>
      <c r="E62" s="199"/>
      <c r="F62" s="31">
        <f>SUM(F59:F61)</f>
        <v>0</v>
      </c>
      <c r="G62" s="67"/>
      <c r="H62" s="43"/>
    </row>
    <row r="63" spans="1:255" ht="20.25" customHeight="1" x14ac:dyDescent="0.2">
      <c r="A63" s="41"/>
      <c r="B63" s="202" t="s">
        <v>87</v>
      </c>
      <c r="C63" s="203"/>
      <c r="D63" s="203"/>
      <c r="E63" s="204"/>
      <c r="F63" s="31">
        <f>F62+F57+F40+F36+F27</f>
        <v>0</v>
      </c>
      <c r="G63" s="67"/>
      <c r="H63" s="43"/>
    </row>
    <row r="64" spans="1:255" ht="15" x14ac:dyDescent="0.2">
      <c r="A64" s="55">
        <v>2</v>
      </c>
      <c r="B64" s="170" t="s">
        <v>88</v>
      </c>
      <c r="C64" s="171"/>
      <c r="D64" s="171"/>
      <c r="E64" s="171"/>
      <c r="F64" s="57"/>
      <c r="G64" s="67"/>
      <c r="H64" s="43"/>
    </row>
    <row r="65" spans="1:14" ht="76.5" x14ac:dyDescent="0.2">
      <c r="A65" s="37">
        <v>2.1</v>
      </c>
      <c r="B65" s="64" t="s">
        <v>139</v>
      </c>
      <c r="C65" s="74" t="s">
        <v>64</v>
      </c>
      <c r="D65" s="16">
        <v>18</v>
      </c>
      <c r="E65" s="229"/>
      <c r="F65" s="30">
        <f>E65*D65</f>
        <v>0</v>
      </c>
      <c r="G65" s="67" t="s">
        <v>140</v>
      </c>
      <c r="H65" s="43"/>
    </row>
    <row r="66" spans="1:14" ht="89.25" x14ac:dyDescent="0.2">
      <c r="A66" s="37">
        <v>2.2000000000000002</v>
      </c>
      <c r="B66" s="64" t="s">
        <v>89</v>
      </c>
      <c r="C66" s="74" t="s">
        <v>82</v>
      </c>
      <c r="D66" s="16">
        <v>5</v>
      </c>
      <c r="E66" s="229"/>
      <c r="F66" s="30">
        <f t="shared" ref="F66:F76" si="4">E66*D66</f>
        <v>0</v>
      </c>
      <c r="G66" s="67" t="s">
        <v>90</v>
      </c>
      <c r="H66" s="43"/>
    </row>
    <row r="67" spans="1:14" ht="76.5" x14ac:dyDescent="0.2">
      <c r="A67" s="37">
        <v>2.2999999999999998</v>
      </c>
      <c r="B67" s="64" t="s">
        <v>91</v>
      </c>
      <c r="C67" s="74" t="s">
        <v>82</v>
      </c>
      <c r="D67" s="16">
        <v>3</v>
      </c>
      <c r="E67" s="229"/>
      <c r="F67" s="30">
        <f t="shared" si="4"/>
        <v>0</v>
      </c>
      <c r="G67" s="67" t="s">
        <v>92</v>
      </c>
      <c r="H67" s="43"/>
    </row>
    <row r="68" spans="1:14" ht="45" x14ac:dyDescent="0.2">
      <c r="A68" s="37">
        <v>2.4</v>
      </c>
      <c r="B68" s="64" t="s">
        <v>141</v>
      </c>
      <c r="C68" s="74" t="s">
        <v>64</v>
      </c>
      <c r="D68" s="16">
        <v>30</v>
      </c>
      <c r="E68" s="229"/>
      <c r="F68" s="30">
        <f t="shared" si="4"/>
        <v>0</v>
      </c>
      <c r="G68" s="67" t="s">
        <v>93</v>
      </c>
      <c r="H68" s="43"/>
    </row>
    <row r="69" spans="1:14" ht="53.45" customHeight="1" x14ac:dyDescent="0.2">
      <c r="A69" s="37">
        <v>2.5</v>
      </c>
      <c r="B69" s="64" t="s">
        <v>142</v>
      </c>
      <c r="C69" s="74" t="s">
        <v>64</v>
      </c>
      <c r="D69" s="16">
        <v>80</v>
      </c>
      <c r="E69" s="229"/>
      <c r="F69" s="30">
        <f t="shared" si="4"/>
        <v>0</v>
      </c>
      <c r="G69" s="67" t="s">
        <v>94</v>
      </c>
      <c r="H69" s="43"/>
    </row>
    <row r="70" spans="1:14" ht="54.6" customHeight="1" x14ac:dyDescent="0.2">
      <c r="A70" s="37">
        <v>2.6</v>
      </c>
      <c r="B70" s="64" t="s">
        <v>143</v>
      </c>
      <c r="C70" s="74" t="s">
        <v>64</v>
      </c>
      <c r="D70" s="16">
        <v>100</v>
      </c>
      <c r="E70" s="229"/>
      <c r="F70" s="30">
        <f t="shared" si="4"/>
        <v>0</v>
      </c>
      <c r="G70" s="67" t="s">
        <v>95</v>
      </c>
      <c r="H70" s="43"/>
    </row>
    <row r="71" spans="1:14" ht="51" x14ac:dyDescent="0.2">
      <c r="A71" s="37">
        <v>2.7</v>
      </c>
      <c r="B71" s="64" t="s">
        <v>144</v>
      </c>
      <c r="C71" s="74" t="s">
        <v>64</v>
      </c>
      <c r="D71" s="16">
        <v>50</v>
      </c>
      <c r="E71" s="229"/>
      <c r="F71" s="30">
        <f t="shared" si="4"/>
        <v>0</v>
      </c>
      <c r="G71" s="67" t="s">
        <v>96</v>
      </c>
      <c r="H71" s="43"/>
    </row>
    <row r="72" spans="1:14" ht="63.75" x14ac:dyDescent="0.2">
      <c r="A72" s="37">
        <v>2.8</v>
      </c>
      <c r="B72" s="64" t="s">
        <v>174</v>
      </c>
      <c r="C72" s="74" t="s">
        <v>97</v>
      </c>
      <c r="D72" s="16">
        <v>1</v>
      </c>
      <c r="E72" s="229"/>
      <c r="F72" s="30">
        <f t="shared" si="4"/>
        <v>0</v>
      </c>
      <c r="G72" s="67" t="s">
        <v>175</v>
      </c>
      <c r="H72" s="43"/>
    </row>
    <row r="73" spans="1:14" ht="89.25" x14ac:dyDescent="0.2">
      <c r="A73" s="37">
        <v>2.9</v>
      </c>
      <c r="B73" s="64" t="s">
        <v>98</v>
      </c>
      <c r="C73" s="74" t="s">
        <v>82</v>
      </c>
      <c r="D73" s="16">
        <v>8</v>
      </c>
      <c r="E73" s="229"/>
      <c r="F73" s="30">
        <f t="shared" si="4"/>
        <v>0</v>
      </c>
      <c r="G73" s="67" t="s">
        <v>99</v>
      </c>
      <c r="H73" s="43"/>
    </row>
    <row r="74" spans="1:14" ht="112.15" customHeight="1" x14ac:dyDescent="0.2">
      <c r="A74" s="47">
        <v>2.1</v>
      </c>
      <c r="B74" s="78" t="s">
        <v>147</v>
      </c>
      <c r="C74" s="74" t="s">
        <v>145</v>
      </c>
      <c r="D74" s="16">
        <v>5</v>
      </c>
      <c r="E74" s="229"/>
      <c r="F74" s="30">
        <f t="shared" si="4"/>
        <v>0</v>
      </c>
      <c r="G74" s="79" t="s">
        <v>173</v>
      </c>
      <c r="H74" s="43"/>
    </row>
    <row r="75" spans="1:14" ht="51" x14ac:dyDescent="0.2">
      <c r="A75" s="37">
        <v>2.11</v>
      </c>
      <c r="B75" s="75" t="s">
        <v>146</v>
      </c>
      <c r="C75" s="74" t="s">
        <v>148</v>
      </c>
      <c r="D75" s="16">
        <v>1</v>
      </c>
      <c r="E75" s="229"/>
      <c r="F75" s="30">
        <f t="shared" si="4"/>
        <v>0</v>
      </c>
      <c r="G75" s="67" t="s">
        <v>100</v>
      </c>
      <c r="H75" s="86"/>
      <c r="I75" s="11"/>
      <c r="J75" s="11"/>
    </row>
    <row r="76" spans="1:14" ht="51" x14ac:dyDescent="0.2">
      <c r="A76" s="37">
        <v>2.12</v>
      </c>
      <c r="B76" s="81" t="s">
        <v>228</v>
      </c>
      <c r="C76" s="74" t="s">
        <v>78</v>
      </c>
      <c r="D76" s="16">
        <v>1</v>
      </c>
      <c r="E76" s="229"/>
      <c r="F76" s="30">
        <f t="shared" si="4"/>
        <v>0</v>
      </c>
      <c r="G76" s="67" t="s">
        <v>212</v>
      </c>
      <c r="H76" s="86"/>
      <c r="I76" s="11"/>
      <c r="J76" s="11"/>
    </row>
    <row r="77" spans="1:14" s="11" customFormat="1" ht="22.5" customHeight="1" x14ac:dyDescent="0.2">
      <c r="A77" s="37"/>
      <c r="B77" s="205" t="s">
        <v>101</v>
      </c>
      <c r="C77" s="206"/>
      <c r="D77" s="206"/>
      <c r="E77" s="207"/>
      <c r="F77" s="32">
        <f>SUM(F65:F76)</f>
        <v>0</v>
      </c>
      <c r="G77" s="67"/>
      <c r="H77" s="86"/>
    </row>
    <row r="78" spans="1:14" s="14" customFormat="1" ht="15.75" thickBot="1" x14ac:dyDescent="0.25">
      <c r="A78" s="55">
        <v>3</v>
      </c>
      <c r="B78" s="170" t="s">
        <v>102</v>
      </c>
      <c r="C78" s="171"/>
      <c r="D78" s="171"/>
      <c r="E78" s="171"/>
      <c r="F78" s="58"/>
      <c r="G78" s="67" t="s">
        <v>103</v>
      </c>
      <c r="H78" s="85"/>
      <c r="J78" s="12"/>
      <c r="K78" s="13"/>
      <c r="L78" s="13"/>
      <c r="M78" s="13"/>
      <c r="N78" s="13"/>
    </row>
    <row r="79" spans="1:14" s="14" customFormat="1" ht="15" x14ac:dyDescent="0.2">
      <c r="A79" s="59">
        <v>3.1</v>
      </c>
      <c r="B79" s="216" t="s">
        <v>227</v>
      </c>
      <c r="C79" s="217"/>
      <c r="D79" s="218"/>
      <c r="E79" s="87"/>
      <c r="F79" s="91"/>
      <c r="G79" s="67"/>
      <c r="H79" s="85"/>
    </row>
    <row r="80" spans="1:14" s="14" customFormat="1" ht="267.75" x14ac:dyDescent="0.2">
      <c r="A80" s="47" t="s">
        <v>185</v>
      </c>
      <c r="B80" s="64" t="s">
        <v>176</v>
      </c>
      <c r="C80" s="76" t="s">
        <v>83</v>
      </c>
      <c r="D80" s="52">
        <v>4</v>
      </c>
      <c r="E80" s="232"/>
      <c r="F80" s="53">
        <f>E80*D80</f>
        <v>0</v>
      </c>
      <c r="G80" s="67" t="s">
        <v>188</v>
      </c>
      <c r="H80" s="85"/>
    </row>
    <row r="81" spans="1:255" s="14" customFormat="1" ht="51" x14ac:dyDescent="0.2">
      <c r="A81" s="47" t="s">
        <v>186</v>
      </c>
      <c r="B81" s="75" t="s">
        <v>189</v>
      </c>
      <c r="C81" s="76" t="s">
        <v>64</v>
      </c>
      <c r="D81" s="52">
        <v>100</v>
      </c>
      <c r="E81" s="232"/>
      <c r="F81" s="53">
        <f t="shared" ref="F81:F82" si="5">E81*D81</f>
        <v>0</v>
      </c>
      <c r="G81" s="67" t="s">
        <v>190</v>
      </c>
      <c r="H81" s="85"/>
    </row>
    <row r="82" spans="1:255" s="14" customFormat="1" ht="39" thickBot="1" x14ac:dyDescent="0.25">
      <c r="A82" s="47" t="s">
        <v>193</v>
      </c>
      <c r="B82" s="75" t="s">
        <v>177</v>
      </c>
      <c r="C82" s="76" t="s">
        <v>64</v>
      </c>
      <c r="D82" s="52">
        <v>30</v>
      </c>
      <c r="E82" s="232"/>
      <c r="F82" s="53">
        <f t="shared" si="5"/>
        <v>0</v>
      </c>
      <c r="G82" s="67" t="s">
        <v>191</v>
      </c>
      <c r="H82" s="85"/>
    </row>
    <row r="83" spans="1:255" s="14" customFormat="1" ht="15.75" thickBot="1" x14ac:dyDescent="0.25">
      <c r="A83" s="89"/>
      <c r="B83" s="213" t="s">
        <v>192</v>
      </c>
      <c r="C83" s="214"/>
      <c r="D83" s="215"/>
      <c r="E83" s="90"/>
      <c r="F83" s="91">
        <f>SUM(F80:F82)</f>
        <v>0</v>
      </c>
      <c r="G83" s="67"/>
      <c r="H83" s="85"/>
    </row>
    <row r="84" spans="1:255" s="14" customFormat="1" ht="15" x14ac:dyDescent="0.2">
      <c r="A84" s="59">
        <v>3.2</v>
      </c>
      <c r="B84" s="187" t="s">
        <v>106</v>
      </c>
      <c r="C84" s="188"/>
      <c r="D84" s="189"/>
      <c r="E84" s="87"/>
      <c r="F84" s="88"/>
      <c r="G84" s="67" t="s">
        <v>107</v>
      </c>
      <c r="H84" s="85"/>
    </row>
    <row r="85" spans="1:255" s="14" customFormat="1" ht="60" x14ac:dyDescent="0.2">
      <c r="A85" s="181" t="s">
        <v>108</v>
      </c>
      <c r="B85" s="182"/>
      <c r="C85" s="182"/>
      <c r="D85" s="182"/>
      <c r="E85" s="182"/>
      <c r="F85" s="183"/>
      <c r="G85" s="67" t="s">
        <v>109</v>
      </c>
      <c r="H85" s="85"/>
    </row>
    <row r="86" spans="1:255" s="14" customFormat="1" ht="15.75" thickBot="1" x14ac:dyDescent="0.25">
      <c r="A86" s="184" t="s">
        <v>110</v>
      </c>
      <c r="B86" s="185"/>
      <c r="C86" s="185"/>
      <c r="D86" s="185"/>
      <c r="E86" s="185"/>
      <c r="F86" s="186"/>
      <c r="G86" s="67" t="s">
        <v>111</v>
      </c>
      <c r="H86" s="43"/>
      <c r="I86" s="1"/>
      <c r="J86" s="1"/>
    </row>
    <row r="87" spans="1:255" s="8" customFormat="1" ht="71.45" customHeight="1" thickBot="1" x14ac:dyDescent="0.25">
      <c r="A87" s="47" t="s">
        <v>112</v>
      </c>
      <c r="B87" s="75" t="s">
        <v>178</v>
      </c>
      <c r="C87" s="76" t="s">
        <v>113</v>
      </c>
      <c r="D87" s="52">
        <v>20</v>
      </c>
      <c r="E87" s="232"/>
      <c r="F87" s="53">
        <f t="shared" ref="F87:F93" si="6">E87*D87</f>
        <v>0</v>
      </c>
      <c r="G87" s="67" t="s">
        <v>115</v>
      </c>
      <c r="H87" s="43"/>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row>
    <row r="88" spans="1:255" s="8" customFormat="1" ht="64.5" thickBot="1" x14ac:dyDescent="0.25">
      <c r="A88" s="47" t="s">
        <v>114</v>
      </c>
      <c r="B88" s="75" t="s">
        <v>182</v>
      </c>
      <c r="C88" s="76" t="s">
        <v>113</v>
      </c>
      <c r="D88" s="52">
        <v>15</v>
      </c>
      <c r="E88" s="232"/>
      <c r="F88" s="53">
        <f t="shared" si="6"/>
        <v>0</v>
      </c>
      <c r="G88" s="67" t="s">
        <v>117</v>
      </c>
      <c r="H88" s="43"/>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row>
    <row r="89" spans="1:255" s="8" customFormat="1" ht="82.9" customHeight="1" thickBot="1" x14ac:dyDescent="0.25">
      <c r="A89" s="47" t="s">
        <v>116</v>
      </c>
      <c r="B89" s="75" t="s">
        <v>203</v>
      </c>
      <c r="C89" s="76" t="s">
        <v>113</v>
      </c>
      <c r="D89" s="52">
        <v>3</v>
      </c>
      <c r="E89" s="232"/>
      <c r="F89" s="53">
        <f t="shared" si="6"/>
        <v>0</v>
      </c>
      <c r="G89" s="67" t="s">
        <v>206</v>
      </c>
      <c r="H89" s="43"/>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row>
    <row r="90" spans="1:255" s="3" customFormat="1" ht="76.5" x14ac:dyDescent="0.2">
      <c r="A90" s="47" t="s">
        <v>118</v>
      </c>
      <c r="B90" s="75" t="s">
        <v>179</v>
      </c>
      <c r="C90" s="76" t="s">
        <v>83</v>
      </c>
      <c r="D90" s="52">
        <v>7</v>
      </c>
      <c r="E90" s="232"/>
      <c r="F90" s="53">
        <f t="shared" si="6"/>
        <v>0</v>
      </c>
      <c r="G90" s="67" t="s">
        <v>120</v>
      </c>
      <c r="H90" s="43"/>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row>
    <row r="91" spans="1:255" s="21" customFormat="1" ht="89.25" x14ac:dyDescent="0.2">
      <c r="A91" s="47" t="s">
        <v>119</v>
      </c>
      <c r="B91" s="75" t="s">
        <v>204</v>
      </c>
      <c r="C91" s="76" t="s">
        <v>113</v>
      </c>
      <c r="D91" s="52">
        <v>15</v>
      </c>
      <c r="E91" s="232"/>
      <c r="F91" s="53">
        <f t="shared" si="6"/>
        <v>0</v>
      </c>
      <c r="G91" s="67" t="s">
        <v>205</v>
      </c>
      <c r="H91" s="43"/>
      <c r="I91" s="1"/>
      <c r="J91" s="1"/>
    </row>
    <row r="92" spans="1:255" s="21" customFormat="1" ht="67.150000000000006" customHeight="1" x14ac:dyDescent="0.2">
      <c r="A92" s="47" t="s">
        <v>121</v>
      </c>
      <c r="B92" s="75" t="s">
        <v>180</v>
      </c>
      <c r="C92" s="76" t="s">
        <v>104</v>
      </c>
      <c r="D92" s="52">
        <v>1</v>
      </c>
      <c r="E92" s="232"/>
      <c r="F92" s="53">
        <f t="shared" si="6"/>
        <v>0</v>
      </c>
      <c r="G92" s="67" t="s">
        <v>123</v>
      </c>
      <c r="H92" s="43"/>
      <c r="I92" s="1"/>
      <c r="J92" s="1"/>
    </row>
    <row r="93" spans="1:255" s="18" customFormat="1" ht="178.5" x14ac:dyDescent="0.2">
      <c r="A93" s="47" t="s">
        <v>122</v>
      </c>
      <c r="B93" s="75" t="s">
        <v>181</v>
      </c>
      <c r="C93" s="76" t="s">
        <v>78</v>
      </c>
      <c r="D93" s="52">
        <v>1</v>
      </c>
      <c r="E93" s="232"/>
      <c r="F93" s="53">
        <f t="shared" si="6"/>
        <v>0</v>
      </c>
      <c r="G93" s="67" t="s">
        <v>172</v>
      </c>
      <c r="H93" s="43"/>
      <c r="I93" s="1"/>
      <c r="J93" s="1"/>
    </row>
    <row r="94" spans="1:255" ht="19.149999999999999" customHeight="1" thickBot="1" x14ac:dyDescent="0.25">
      <c r="A94" s="47"/>
      <c r="B94" s="54" t="s">
        <v>106</v>
      </c>
      <c r="C94" s="76"/>
      <c r="D94" s="52"/>
      <c r="E94" s="32" t="s">
        <v>105</v>
      </c>
      <c r="F94" s="32">
        <f>SUM(F87:F93)</f>
        <v>0</v>
      </c>
      <c r="G94" s="67"/>
      <c r="H94" s="43"/>
    </row>
    <row r="95" spans="1:255" ht="15" x14ac:dyDescent="0.2">
      <c r="A95" s="59">
        <v>3.3</v>
      </c>
      <c r="B95" s="187" t="s">
        <v>125</v>
      </c>
      <c r="C95" s="188"/>
      <c r="D95" s="189"/>
      <c r="E95" s="200"/>
      <c r="F95" s="201"/>
      <c r="G95" s="67" t="s">
        <v>126</v>
      </c>
      <c r="H95" s="43"/>
    </row>
    <row r="96" spans="1:255" ht="153" x14ac:dyDescent="0.2">
      <c r="A96" s="47" t="s">
        <v>124</v>
      </c>
      <c r="B96" s="75" t="s">
        <v>183</v>
      </c>
      <c r="C96" s="76" t="s">
        <v>113</v>
      </c>
      <c r="D96" s="52">
        <v>3</v>
      </c>
      <c r="E96" s="232"/>
      <c r="F96" s="53">
        <f>E96*D96</f>
        <v>0</v>
      </c>
      <c r="G96" s="67" t="s">
        <v>127</v>
      </c>
      <c r="H96" s="43"/>
    </row>
    <row r="97" spans="1:8" ht="153" x14ac:dyDescent="0.2">
      <c r="A97" s="47" t="s">
        <v>187</v>
      </c>
      <c r="B97" s="54" t="s">
        <v>128</v>
      </c>
      <c r="C97" s="76" t="s">
        <v>129</v>
      </c>
      <c r="D97" s="52">
        <v>20</v>
      </c>
      <c r="E97" s="232"/>
      <c r="F97" s="53">
        <f>E97*D97</f>
        <v>0</v>
      </c>
      <c r="G97" s="67" t="s">
        <v>130</v>
      </c>
      <c r="H97" s="43"/>
    </row>
    <row r="98" spans="1:8" ht="15.75" x14ac:dyDescent="0.2">
      <c r="A98" s="47"/>
      <c r="B98" s="54" t="s">
        <v>125</v>
      </c>
      <c r="C98" s="76"/>
      <c r="D98" s="52"/>
      <c r="E98" s="32" t="s">
        <v>105</v>
      </c>
      <c r="F98" s="32">
        <f>SUM(F96:F97)</f>
        <v>0</v>
      </c>
      <c r="G98" s="67"/>
      <c r="H98" s="43"/>
    </row>
    <row r="99" spans="1:8" ht="16.5" thickBot="1" x14ac:dyDescent="0.25">
      <c r="A99" s="37"/>
      <c r="B99" s="178" t="s">
        <v>131</v>
      </c>
      <c r="C99" s="179"/>
      <c r="D99" s="179"/>
      <c r="E99" s="180"/>
      <c r="F99" s="32">
        <f>F98+F94+F83</f>
        <v>0</v>
      </c>
      <c r="G99" s="67"/>
      <c r="H99" s="43"/>
    </row>
    <row r="100" spans="1:8" ht="15.75" thickBot="1" x14ac:dyDescent="0.25">
      <c r="A100" s="175" t="s">
        <v>132</v>
      </c>
      <c r="B100" s="176"/>
      <c r="C100" s="176"/>
      <c r="D100" s="176"/>
      <c r="E100" s="176"/>
      <c r="F100" s="177"/>
      <c r="G100" s="67"/>
      <c r="H100" s="43"/>
    </row>
    <row r="101" spans="1:8" ht="16.5" thickBot="1" x14ac:dyDescent="0.25">
      <c r="A101" s="33">
        <v>1</v>
      </c>
      <c r="B101" s="164" t="s">
        <v>133</v>
      </c>
      <c r="C101" s="165"/>
      <c r="D101" s="165"/>
      <c r="E101" s="166"/>
      <c r="F101" s="34">
        <f>F63</f>
        <v>0</v>
      </c>
      <c r="G101" s="67"/>
      <c r="H101" s="43"/>
    </row>
    <row r="102" spans="1:8" ht="16.5" thickBot="1" x14ac:dyDescent="0.25">
      <c r="A102" s="33">
        <v>2</v>
      </c>
      <c r="B102" s="164" t="s">
        <v>134</v>
      </c>
      <c r="C102" s="165"/>
      <c r="D102" s="165"/>
      <c r="E102" s="166"/>
      <c r="F102" s="34">
        <f>F77</f>
        <v>0</v>
      </c>
      <c r="G102" s="67"/>
      <c r="H102" s="43"/>
    </row>
    <row r="103" spans="1:8" ht="16.5" thickBot="1" x14ac:dyDescent="0.25">
      <c r="A103" s="33">
        <v>3</v>
      </c>
      <c r="B103" s="164" t="s">
        <v>135</v>
      </c>
      <c r="C103" s="165"/>
      <c r="D103" s="165"/>
      <c r="E103" s="166"/>
      <c r="F103" s="34">
        <f>F99</f>
        <v>0</v>
      </c>
      <c r="G103" s="67"/>
      <c r="H103" s="43"/>
    </row>
    <row r="104" spans="1:8" ht="16.5" thickBot="1" x14ac:dyDescent="0.25">
      <c r="A104" s="167" t="s">
        <v>259</v>
      </c>
      <c r="B104" s="168"/>
      <c r="C104" s="168"/>
      <c r="D104" s="168"/>
      <c r="E104" s="169"/>
      <c r="F104" s="35">
        <f>SUM(F101:F103)</f>
        <v>0</v>
      </c>
      <c r="G104" s="67"/>
    </row>
    <row r="105" spans="1:8" ht="13.5" thickTop="1" x14ac:dyDescent="0.2"/>
  </sheetData>
  <sheetProtection algorithmName="SHA-512" hashValue="4GMWez8EHkJoULj1ZbvWRJbt0baQ9/zogGc8WRW/ARh7F0HGEgYSIKO0w2AT31i0Juwpon6WaGgukLMCEhZ+GA==" saltValue="FHRDUoQSTJtv+MnR7VCLtQ==" spinCount="100000" sheet="1" objects="1" scenarios="1"/>
  <mergeCells count="44">
    <mergeCell ref="A14:G14"/>
    <mergeCell ref="B95:D95"/>
    <mergeCell ref="E95:F95"/>
    <mergeCell ref="B102:E102"/>
    <mergeCell ref="B63:E63"/>
    <mergeCell ref="B62:E62"/>
    <mergeCell ref="B58:F58"/>
    <mergeCell ref="B77:E77"/>
    <mergeCell ref="B40:E40"/>
    <mergeCell ref="B18:F18"/>
    <mergeCell ref="B36:E36"/>
    <mergeCell ref="B28:F28"/>
    <mergeCell ref="B27:E27"/>
    <mergeCell ref="B83:D83"/>
    <mergeCell ref="B79:D79"/>
    <mergeCell ref="B103:E103"/>
    <mergeCell ref="A104:E104"/>
    <mergeCell ref="B17:E17"/>
    <mergeCell ref="A15:F15"/>
    <mergeCell ref="A100:F100"/>
    <mergeCell ref="B99:E99"/>
    <mergeCell ref="B101:E101"/>
    <mergeCell ref="A85:F85"/>
    <mergeCell ref="A86:F86"/>
    <mergeCell ref="B84:D84"/>
    <mergeCell ref="B37:F37"/>
    <mergeCell ref="B41:F41"/>
    <mergeCell ref="B20:F20"/>
    <mergeCell ref="B78:E78"/>
    <mergeCell ref="B57:E57"/>
    <mergeCell ref="B64:E64"/>
    <mergeCell ref="A13:G13"/>
    <mergeCell ref="A1:G1"/>
    <mergeCell ref="A4:G4"/>
    <mergeCell ref="A5:G5"/>
    <mergeCell ref="A7:G7"/>
    <mergeCell ref="A8:G8"/>
    <mergeCell ref="A10:G10"/>
    <mergeCell ref="A11:G11"/>
    <mergeCell ref="A12:G12"/>
    <mergeCell ref="A2:G2"/>
    <mergeCell ref="A3:G3"/>
    <mergeCell ref="A9:G9"/>
    <mergeCell ref="A6:G6"/>
  </mergeCells>
  <phoneticPr fontId="8" type="noConversion"/>
  <printOptions horizontalCentered="1"/>
  <pageMargins left="0.196850393700787" right="0.196850393700787" top="0.47244094488188998" bottom="0.47244094488188998" header="0.23622047244094499" footer="0.15748031496063"/>
  <pageSetup paperSize="9" scale="61" orientation="landscape" r:id="rId1"/>
  <headerFooter alignWithMargins="0">
    <oddFooter>&amp;C&amp;8
&amp;"Arial,Bold"&amp;9&amp;P of &amp;N</oddFooter>
  </headerFooter>
  <rowBreaks count="7" manualBreakCount="7">
    <brk id="22" max="6" man="1"/>
    <brk id="36" max="6" man="1"/>
    <brk id="46" max="6" man="1"/>
    <brk id="57" max="6" man="1"/>
    <brk id="70" max="6" man="1"/>
    <brk id="83" max="6" man="1"/>
    <brk id="94"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66281-20BF-4CBA-B56F-55E337BC157C}">
  <dimension ref="A1:IV50"/>
  <sheetViews>
    <sheetView showGridLines="0" tabSelected="1" view="pageBreakPreview" topLeftCell="A27" zoomScale="70" zoomScaleNormal="70" zoomScaleSheetLayoutView="70" workbookViewId="0">
      <selection activeCell="G32" sqref="G32"/>
    </sheetView>
  </sheetViews>
  <sheetFormatPr defaultColWidth="9.140625" defaultRowHeight="12.75" x14ac:dyDescent="0.2"/>
  <cols>
    <col min="1" max="1" width="7.140625" style="7" customWidth="1"/>
    <col min="2" max="2" width="57.5703125" style="133" customWidth="1"/>
    <col min="3" max="3" width="7.140625" style="48" customWidth="1"/>
    <col min="4" max="4" width="10.140625" style="133" bestFit="1" customWidth="1"/>
    <col min="5" max="5" width="13" style="133" customWidth="1"/>
    <col min="6" max="6" width="19.85546875" style="133" customWidth="1"/>
    <col min="7" max="7" width="66.28515625" style="48" customWidth="1"/>
    <col min="8" max="256" width="9.140625" style="48"/>
    <col min="257" max="257" width="7.140625" style="48" customWidth="1"/>
    <col min="258" max="258" width="57.5703125" style="48" customWidth="1"/>
    <col min="259" max="259" width="7.140625" style="48" customWidth="1"/>
    <col min="260" max="260" width="10.140625" style="48" bestFit="1" customWidth="1"/>
    <col min="261" max="261" width="13" style="48" customWidth="1"/>
    <col min="262" max="262" width="19.85546875" style="48" customWidth="1"/>
    <col min="263" max="263" width="66.28515625" style="48" customWidth="1"/>
    <col min="264" max="512" width="9.140625" style="48"/>
    <col min="513" max="513" width="7.140625" style="48" customWidth="1"/>
    <col min="514" max="514" width="57.5703125" style="48" customWidth="1"/>
    <col min="515" max="515" width="7.140625" style="48" customWidth="1"/>
    <col min="516" max="516" width="10.140625" style="48" bestFit="1" customWidth="1"/>
    <col min="517" max="517" width="13" style="48" customWidth="1"/>
    <col min="518" max="518" width="19.85546875" style="48" customWidth="1"/>
    <col min="519" max="519" width="66.28515625" style="48" customWidth="1"/>
    <col min="520" max="768" width="9.140625" style="48"/>
    <col min="769" max="769" width="7.140625" style="48" customWidth="1"/>
    <col min="770" max="770" width="57.5703125" style="48" customWidth="1"/>
    <col min="771" max="771" width="7.140625" style="48" customWidth="1"/>
    <col min="772" max="772" width="10.140625" style="48" bestFit="1" customWidth="1"/>
    <col min="773" max="773" width="13" style="48" customWidth="1"/>
    <col min="774" max="774" width="19.85546875" style="48" customWidth="1"/>
    <col min="775" max="775" width="66.28515625" style="48" customWidth="1"/>
    <col min="776" max="1024" width="9.140625" style="48"/>
    <col min="1025" max="1025" width="7.140625" style="48" customWidth="1"/>
    <col min="1026" max="1026" width="57.5703125" style="48" customWidth="1"/>
    <col min="1027" max="1027" width="7.140625" style="48" customWidth="1"/>
    <col min="1028" max="1028" width="10.140625" style="48" bestFit="1" customWidth="1"/>
    <col min="1029" max="1029" width="13" style="48" customWidth="1"/>
    <col min="1030" max="1030" width="19.85546875" style="48" customWidth="1"/>
    <col min="1031" max="1031" width="66.28515625" style="48" customWidth="1"/>
    <col min="1032" max="1280" width="9.140625" style="48"/>
    <col min="1281" max="1281" width="7.140625" style="48" customWidth="1"/>
    <col min="1282" max="1282" width="57.5703125" style="48" customWidth="1"/>
    <col min="1283" max="1283" width="7.140625" style="48" customWidth="1"/>
    <col min="1284" max="1284" width="10.140625" style="48" bestFit="1" customWidth="1"/>
    <col min="1285" max="1285" width="13" style="48" customWidth="1"/>
    <col min="1286" max="1286" width="19.85546875" style="48" customWidth="1"/>
    <col min="1287" max="1287" width="66.28515625" style="48" customWidth="1"/>
    <col min="1288" max="1536" width="9.140625" style="48"/>
    <col min="1537" max="1537" width="7.140625" style="48" customWidth="1"/>
    <col min="1538" max="1538" width="57.5703125" style="48" customWidth="1"/>
    <col min="1539" max="1539" width="7.140625" style="48" customWidth="1"/>
    <col min="1540" max="1540" width="10.140625" style="48" bestFit="1" customWidth="1"/>
    <col min="1541" max="1541" width="13" style="48" customWidth="1"/>
    <col min="1542" max="1542" width="19.85546875" style="48" customWidth="1"/>
    <col min="1543" max="1543" width="66.28515625" style="48" customWidth="1"/>
    <col min="1544" max="1792" width="9.140625" style="48"/>
    <col min="1793" max="1793" width="7.140625" style="48" customWidth="1"/>
    <col min="1794" max="1794" width="57.5703125" style="48" customWidth="1"/>
    <col min="1795" max="1795" width="7.140625" style="48" customWidth="1"/>
    <col min="1796" max="1796" width="10.140625" style="48" bestFit="1" customWidth="1"/>
    <col min="1797" max="1797" width="13" style="48" customWidth="1"/>
    <col min="1798" max="1798" width="19.85546875" style="48" customWidth="1"/>
    <col min="1799" max="1799" width="66.28515625" style="48" customWidth="1"/>
    <col min="1800" max="2048" width="9.140625" style="48"/>
    <col min="2049" max="2049" width="7.140625" style="48" customWidth="1"/>
    <col min="2050" max="2050" width="57.5703125" style="48" customWidth="1"/>
    <col min="2051" max="2051" width="7.140625" style="48" customWidth="1"/>
    <col min="2052" max="2052" width="10.140625" style="48" bestFit="1" customWidth="1"/>
    <col min="2053" max="2053" width="13" style="48" customWidth="1"/>
    <col min="2054" max="2054" width="19.85546875" style="48" customWidth="1"/>
    <col min="2055" max="2055" width="66.28515625" style="48" customWidth="1"/>
    <col min="2056" max="2304" width="9.140625" style="48"/>
    <col min="2305" max="2305" width="7.140625" style="48" customWidth="1"/>
    <col min="2306" max="2306" width="57.5703125" style="48" customWidth="1"/>
    <col min="2307" max="2307" width="7.140625" style="48" customWidth="1"/>
    <col min="2308" max="2308" width="10.140625" style="48" bestFit="1" customWidth="1"/>
    <col min="2309" max="2309" width="13" style="48" customWidth="1"/>
    <col min="2310" max="2310" width="19.85546875" style="48" customWidth="1"/>
    <col min="2311" max="2311" width="66.28515625" style="48" customWidth="1"/>
    <col min="2312" max="2560" width="9.140625" style="48"/>
    <col min="2561" max="2561" width="7.140625" style="48" customWidth="1"/>
    <col min="2562" max="2562" width="57.5703125" style="48" customWidth="1"/>
    <col min="2563" max="2563" width="7.140625" style="48" customWidth="1"/>
    <col min="2564" max="2564" width="10.140625" style="48" bestFit="1" customWidth="1"/>
    <col min="2565" max="2565" width="13" style="48" customWidth="1"/>
    <col min="2566" max="2566" width="19.85546875" style="48" customWidth="1"/>
    <col min="2567" max="2567" width="66.28515625" style="48" customWidth="1"/>
    <col min="2568" max="2816" width="9.140625" style="48"/>
    <col min="2817" max="2817" width="7.140625" style="48" customWidth="1"/>
    <col min="2818" max="2818" width="57.5703125" style="48" customWidth="1"/>
    <col min="2819" max="2819" width="7.140625" style="48" customWidth="1"/>
    <col min="2820" max="2820" width="10.140625" style="48" bestFit="1" customWidth="1"/>
    <col min="2821" max="2821" width="13" style="48" customWidth="1"/>
    <col min="2822" max="2822" width="19.85546875" style="48" customWidth="1"/>
    <col min="2823" max="2823" width="66.28515625" style="48" customWidth="1"/>
    <col min="2824" max="3072" width="9.140625" style="48"/>
    <col min="3073" max="3073" width="7.140625" style="48" customWidth="1"/>
    <col min="3074" max="3074" width="57.5703125" style="48" customWidth="1"/>
    <col min="3075" max="3075" width="7.140625" style="48" customWidth="1"/>
    <col min="3076" max="3076" width="10.140625" style="48" bestFit="1" customWidth="1"/>
    <col min="3077" max="3077" width="13" style="48" customWidth="1"/>
    <col min="3078" max="3078" width="19.85546875" style="48" customWidth="1"/>
    <col min="3079" max="3079" width="66.28515625" style="48" customWidth="1"/>
    <col min="3080" max="3328" width="9.140625" style="48"/>
    <col min="3329" max="3329" width="7.140625" style="48" customWidth="1"/>
    <col min="3330" max="3330" width="57.5703125" style="48" customWidth="1"/>
    <col min="3331" max="3331" width="7.140625" style="48" customWidth="1"/>
    <col min="3332" max="3332" width="10.140625" style="48" bestFit="1" customWidth="1"/>
    <col min="3333" max="3333" width="13" style="48" customWidth="1"/>
    <col min="3334" max="3334" width="19.85546875" style="48" customWidth="1"/>
    <col min="3335" max="3335" width="66.28515625" style="48" customWidth="1"/>
    <col min="3336" max="3584" width="9.140625" style="48"/>
    <col min="3585" max="3585" width="7.140625" style="48" customWidth="1"/>
    <col min="3586" max="3586" width="57.5703125" style="48" customWidth="1"/>
    <col min="3587" max="3587" width="7.140625" style="48" customWidth="1"/>
    <col min="3588" max="3588" width="10.140625" style="48" bestFit="1" customWidth="1"/>
    <col min="3589" max="3589" width="13" style="48" customWidth="1"/>
    <col min="3590" max="3590" width="19.85546875" style="48" customWidth="1"/>
    <col min="3591" max="3591" width="66.28515625" style="48" customWidth="1"/>
    <col min="3592" max="3840" width="9.140625" style="48"/>
    <col min="3841" max="3841" width="7.140625" style="48" customWidth="1"/>
    <col min="3842" max="3842" width="57.5703125" style="48" customWidth="1"/>
    <col min="3843" max="3843" width="7.140625" style="48" customWidth="1"/>
    <col min="3844" max="3844" width="10.140625" style="48" bestFit="1" customWidth="1"/>
    <col min="3845" max="3845" width="13" style="48" customWidth="1"/>
    <col min="3846" max="3846" width="19.85546875" style="48" customWidth="1"/>
    <col min="3847" max="3847" width="66.28515625" style="48" customWidth="1"/>
    <col min="3848" max="4096" width="9.140625" style="48"/>
    <col min="4097" max="4097" width="7.140625" style="48" customWidth="1"/>
    <col min="4098" max="4098" width="57.5703125" style="48" customWidth="1"/>
    <col min="4099" max="4099" width="7.140625" style="48" customWidth="1"/>
    <col min="4100" max="4100" width="10.140625" style="48" bestFit="1" customWidth="1"/>
    <col min="4101" max="4101" width="13" style="48" customWidth="1"/>
    <col min="4102" max="4102" width="19.85546875" style="48" customWidth="1"/>
    <col min="4103" max="4103" width="66.28515625" style="48" customWidth="1"/>
    <col min="4104" max="4352" width="9.140625" style="48"/>
    <col min="4353" max="4353" width="7.140625" style="48" customWidth="1"/>
    <col min="4354" max="4354" width="57.5703125" style="48" customWidth="1"/>
    <col min="4355" max="4355" width="7.140625" style="48" customWidth="1"/>
    <col min="4356" max="4356" width="10.140625" style="48" bestFit="1" customWidth="1"/>
    <col min="4357" max="4357" width="13" style="48" customWidth="1"/>
    <col min="4358" max="4358" width="19.85546875" style="48" customWidth="1"/>
    <col min="4359" max="4359" width="66.28515625" style="48" customWidth="1"/>
    <col min="4360" max="4608" width="9.140625" style="48"/>
    <col min="4609" max="4609" width="7.140625" style="48" customWidth="1"/>
    <col min="4610" max="4610" width="57.5703125" style="48" customWidth="1"/>
    <col min="4611" max="4611" width="7.140625" style="48" customWidth="1"/>
    <col min="4612" max="4612" width="10.140625" style="48" bestFit="1" customWidth="1"/>
    <col min="4613" max="4613" width="13" style="48" customWidth="1"/>
    <col min="4614" max="4614" width="19.85546875" style="48" customWidth="1"/>
    <col min="4615" max="4615" width="66.28515625" style="48" customWidth="1"/>
    <col min="4616" max="4864" width="9.140625" style="48"/>
    <col min="4865" max="4865" width="7.140625" style="48" customWidth="1"/>
    <col min="4866" max="4866" width="57.5703125" style="48" customWidth="1"/>
    <col min="4867" max="4867" width="7.140625" style="48" customWidth="1"/>
    <col min="4868" max="4868" width="10.140625" style="48" bestFit="1" customWidth="1"/>
    <col min="4869" max="4869" width="13" style="48" customWidth="1"/>
    <col min="4870" max="4870" width="19.85546875" style="48" customWidth="1"/>
    <col min="4871" max="4871" width="66.28515625" style="48" customWidth="1"/>
    <col min="4872" max="5120" width="9.140625" style="48"/>
    <col min="5121" max="5121" width="7.140625" style="48" customWidth="1"/>
    <col min="5122" max="5122" width="57.5703125" style="48" customWidth="1"/>
    <col min="5123" max="5123" width="7.140625" style="48" customWidth="1"/>
    <col min="5124" max="5124" width="10.140625" style="48" bestFit="1" customWidth="1"/>
    <col min="5125" max="5125" width="13" style="48" customWidth="1"/>
    <col min="5126" max="5126" width="19.85546875" style="48" customWidth="1"/>
    <col min="5127" max="5127" width="66.28515625" style="48" customWidth="1"/>
    <col min="5128" max="5376" width="9.140625" style="48"/>
    <col min="5377" max="5377" width="7.140625" style="48" customWidth="1"/>
    <col min="5378" max="5378" width="57.5703125" style="48" customWidth="1"/>
    <col min="5379" max="5379" width="7.140625" style="48" customWidth="1"/>
    <col min="5380" max="5380" width="10.140625" style="48" bestFit="1" customWidth="1"/>
    <col min="5381" max="5381" width="13" style="48" customWidth="1"/>
    <col min="5382" max="5382" width="19.85546875" style="48" customWidth="1"/>
    <col min="5383" max="5383" width="66.28515625" style="48" customWidth="1"/>
    <col min="5384" max="5632" width="9.140625" style="48"/>
    <col min="5633" max="5633" width="7.140625" style="48" customWidth="1"/>
    <col min="5634" max="5634" width="57.5703125" style="48" customWidth="1"/>
    <col min="5635" max="5635" width="7.140625" style="48" customWidth="1"/>
    <col min="5636" max="5636" width="10.140625" style="48" bestFit="1" customWidth="1"/>
    <col min="5637" max="5637" width="13" style="48" customWidth="1"/>
    <col min="5638" max="5638" width="19.85546875" style="48" customWidth="1"/>
    <col min="5639" max="5639" width="66.28515625" style="48" customWidth="1"/>
    <col min="5640" max="5888" width="9.140625" style="48"/>
    <col min="5889" max="5889" width="7.140625" style="48" customWidth="1"/>
    <col min="5890" max="5890" width="57.5703125" style="48" customWidth="1"/>
    <col min="5891" max="5891" width="7.140625" style="48" customWidth="1"/>
    <col min="5892" max="5892" width="10.140625" style="48" bestFit="1" customWidth="1"/>
    <col min="5893" max="5893" width="13" style="48" customWidth="1"/>
    <col min="5894" max="5894" width="19.85546875" style="48" customWidth="1"/>
    <col min="5895" max="5895" width="66.28515625" style="48" customWidth="1"/>
    <col min="5896" max="6144" width="9.140625" style="48"/>
    <col min="6145" max="6145" width="7.140625" style="48" customWidth="1"/>
    <col min="6146" max="6146" width="57.5703125" style="48" customWidth="1"/>
    <col min="6147" max="6147" width="7.140625" style="48" customWidth="1"/>
    <col min="6148" max="6148" width="10.140625" style="48" bestFit="1" customWidth="1"/>
    <col min="6149" max="6149" width="13" style="48" customWidth="1"/>
    <col min="6150" max="6150" width="19.85546875" style="48" customWidth="1"/>
    <col min="6151" max="6151" width="66.28515625" style="48" customWidth="1"/>
    <col min="6152" max="6400" width="9.140625" style="48"/>
    <col min="6401" max="6401" width="7.140625" style="48" customWidth="1"/>
    <col min="6402" max="6402" width="57.5703125" style="48" customWidth="1"/>
    <col min="6403" max="6403" width="7.140625" style="48" customWidth="1"/>
    <col min="6404" max="6404" width="10.140625" style="48" bestFit="1" customWidth="1"/>
    <col min="6405" max="6405" width="13" style="48" customWidth="1"/>
    <col min="6406" max="6406" width="19.85546875" style="48" customWidth="1"/>
    <col min="6407" max="6407" width="66.28515625" style="48" customWidth="1"/>
    <col min="6408" max="6656" width="9.140625" style="48"/>
    <col min="6657" max="6657" width="7.140625" style="48" customWidth="1"/>
    <col min="6658" max="6658" width="57.5703125" style="48" customWidth="1"/>
    <col min="6659" max="6659" width="7.140625" style="48" customWidth="1"/>
    <col min="6660" max="6660" width="10.140625" style="48" bestFit="1" customWidth="1"/>
    <col min="6661" max="6661" width="13" style="48" customWidth="1"/>
    <col min="6662" max="6662" width="19.85546875" style="48" customWidth="1"/>
    <col min="6663" max="6663" width="66.28515625" style="48" customWidth="1"/>
    <col min="6664" max="6912" width="9.140625" style="48"/>
    <col min="6913" max="6913" width="7.140625" style="48" customWidth="1"/>
    <col min="6914" max="6914" width="57.5703125" style="48" customWidth="1"/>
    <col min="6915" max="6915" width="7.140625" style="48" customWidth="1"/>
    <col min="6916" max="6916" width="10.140625" style="48" bestFit="1" customWidth="1"/>
    <col min="6917" max="6917" width="13" style="48" customWidth="1"/>
    <col min="6918" max="6918" width="19.85546875" style="48" customWidth="1"/>
    <col min="6919" max="6919" width="66.28515625" style="48" customWidth="1"/>
    <col min="6920" max="7168" width="9.140625" style="48"/>
    <col min="7169" max="7169" width="7.140625" style="48" customWidth="1"/>
    <col min="7170" max="7170" width="57.5703125" style="48" customWidth="1"/>
    <col min="7171" max="7171" width="7.140625" style="48" customWidth="1"/>
    <col min="7172" max="7172" width="10.140625" style="48" bestFit="1" customWidth="1"/>
    <col min="7173" max="7173" width="13" style="48" customWidth="1"/>
    <col min="7174" max="7174" width="19.85546875" style="48" customWidth="1"/>
    <col min="7175" max="7175" width="66.28515625" style="48" customWidth="1"/>
    <col min="7176" max="7424" width="9.140625" style="48"/>
    <col min="7425" max="7425" width="7.140625" style="48" customWidth="1"/>
    <col min="7426" max="7426" width="57.5703125" style="48" customWidth="1"/>
    <col min="7427" max="7427" width="7.140625" style="48" customWidth="1"/>
    <col min="7428" max="7428" width="10.140625" style="48" bestFit="1" customWidth="1"/>
    <col min="7429" max="7429" width="13" style="48" customWidth="1"/>
    <col min="7430" max="7430" width="19.85546875" style="48" customWidth="1"/>
    <col min="7431" max="7431" width="66.28515625" style="48" customWidth="1"/>
    <col min="7432" max="7680" width="9.140625" style="48"/>
    <col min="7681" max="7681" width="7.140625" style="48" customWidth="1"/>
    <col min="7682" max="7682" width="57.5703125" style="48" customWidth="1"/>
    <col min="7683" max="7683" width="7.140625" style="48" customWidth="1"/>
    <col min="7684" max="7684" width="10.140625" style="48" bestFit="1" customWidth="1"/>
    <col min="7685" max="7685" width="13" style="48" customWidth="1"/>
    <col min="7686" max="7686" width="19.85546875" style="48" customWidth="1"/>
    <col min="7687" max="7687" width="66.28515625" style="48" customWidth="1"/>
    <col min="7688" max="7936" width="9.140625" style="48"/>
    <col min="7937" max="7937" width="7.140625" style="48" customWidth="1"/>
    <col min="7938" max="7938" width="57.5703125" style="48" customWidth="1"/>
    <col min="7939" max="7939" width="7.140625" style="48" customWidth="1"/>
    <col min="7940" max="7940" width="10.140625" style="48" bestFit="1" customWidth="1"/>
    <col min="7941" max="7941" width="13" style="48" customWidth="1"/>
    <col min="7942" max="7942" width="19.85546875" style="48" customWidth="1"/>
    <col min="7943" max="7943" width="66.28515625" style="48" customWidth="1"/>
    <col min="7944" max="8192" width="9.140625" style="48"/>
    <col min="8193" max="8193" width="7.140625" style="48" customWidth="1"/>
    <col min="8194" max="8194" width="57.5703125" style="48" customWidth="1"/>
    <col min="8195" max="8195" width="7.140625" style="48" customWidth="1"/>
    <col min="8196" max="8196" width="10.140625" style="48" bestFit="1" customWidth="1"/>
    <col min="8197" max="8197" width="13" style="48" customWidth="1"/>
    <col min="8198" max="8198" width="19.85546875" style="48" customWidth="1"/>
    <col min="8199" max="8199" width="66.28515625" style="48" customWidth="1"/>
    <col min="8200" max="8448" width="9.140625" style="48"/>
    <col min="8449" max="8449" width="7.140625" style="48" customWidth="1"/>
    <col min="8450" max="8450" width="57.5703125" style="48" customWidth="1"/>
    <col min="8451" max="8451" width="7.140625" style="48" customWidth="1"/>
    <col min="8452" max="8452" width="10.140625" style="48" bestFit="1" customWidth="1"/>
    <col min="8453" max="8453" width="13" style="48" customWidth="1"/>
    <col min="8454" max="8454" width="19.85546875" style="48" customWidth="1"/>
    <col min="8455" max="8455" width="66.28515625" style="48" customWidth="1"/>
    <col min="8456" max="8704" width="9.140625" style="48"/>
    <col min="8705" max="8705" width="7.140625" style="48" customWidth="1"/>
    <col min="8706" max="8706" width="57.5703125" style="48" customWidth="1"/>
    <col min="8707" max="8707" width="7.140625" style="48" customWidth="1"/>
    <col min="8708" max="8708" width="10.140625" style="48" bestFit="1" customWidth="1"/>
    <col min="8709" max="8709" width="13" style="48" customWidth="1"/>
    <col min="8710" max="8710" width="19.85546875" style="48" customWidth="1"/>
    <col min="8711" max="8711" width="66.28515625" style="48" customWidth="1"/>
    <col min="8712" max="8960" width="9.140625" style="48"/>
    <col min="8961" max="8961" width="7.140625" style="48" customWidth="1"/>
    <col min="8962" max="8962" width="57.5703125" style="48" customWidth="1"/>
    <col min="8963" max="8963" width="7.140625" style="48" customWidth="1"/>
    <col min="8964" max="8964" width="10.140625" style="48" bestFit="1" customWidth="1"/>
    <col min="8965" max="8965" width="13" style="48" customWidth="1"/>
    <col min="8966" max="8966" width="19.85546875" style="48" customWidth="1"/>
    <col min="8967" max="8967" width="66.28515625" style="48" customWidth="1"/>
    <col min="8968" max="9216" width="9.140625" style="48"/>
    <col min="9217" max="9217" width="7.140625" style="48" customWidth="1"/>
    <col min="9218" max="9218" width="57.5703125" style="48" customWidth="1"/>
    <col min="9219" max="9219" width="7.140625" style="48" customWidth="1"/>
    <col min="9220" max="9220" width="10.140625" style="48" bestFit="1" customWidth="1"/>
    <col min="9221" max="9221" width="13" style="48" customWidth="1"/>
    <col min="9222" max="9222" width="19.85546875" style="48" customWidth="1"/>
    <col min="9223" max="9223" width="66.28515625" style="48" customWidth="1"/>
    <col min="9224" max="9472" width="9.140625" style="48"/>
    <col min="9473" max="9473" width="7.140625" style="48" customWidth="1"/>
    <col min="9474" max="9474" width="57.5703125" style="48" customWidth="1"/>
    <col min="9475" max="9475" width="7.140625" style="48" customWidth="1"/>
    <col min="9476" max="9476" width="10.140625" style="48" bestFit="1" customWidth="1"/>
    <col min="9477" max="9477" width="13" style="48" customWidth="1"/>
    <col min="9478" max="9478" width="19.85546875" style="48" customWidth="1"/>
    <col min="9479" max="9479" width="66.28515625" style="48" customWidth="1"/>
    <col min="9480" max="9728" width="9.140625" style="48"/>
    <col min="9729" max="9729" width="7.140625" style="48" customWidth="1"/>
    <col min="9730" max="9730" width="57.5703125" style="48" customWidth="1"/>
    <col min="9731" max="9731" width="7.140625" style="48" customWidth="1"/>
    <col min="9732" max="9732" width="10.140625" style="48" bestFit="1" customWidth="1"/>
    <col min="9733" max="9733" width="13" style="48" customWidth="1"/>
    <col min="9734" max="9734" width="19.85546875" style="48" customWidth="1"/>
    <col min="9735" max="9735" width="66.28515625" style="48" customWidth="1"/>
    <col min="9736" max="9984" width="9.140625" style="48"/>
    <col min="9985" max="9985" width="7.140625" style="48" customWidth="1"/>
    <col min="9986" max="9986" width="57.5703125" style="48" customWidth="1"/>
    <col min="9987" max="9987" width="7.140625" style="48" customWidth="1"/>
    <col min="9988" max="9988" width="10.140625" style="48" bestFit="1" customWidth="1"/>
    <col min="9989" max="9989" width="13" style="48" customWidth="1"/>
    <col min="9990" max="9990" width="19.85546875" style="48" customWidth="1"/>
    <col min="9991" max="9991" width="66.28515625" style="48" customWidth="1"/>
    <col min="9992" max="10240" width="9.140625" style="48"/>
    <col min="10241" max="10241" width="7.140625" style="48" customWidth="1"/>
    <col min="10242" max="10242" width="57.5703125" style="48" customWidth="1"/>
    <col min="10243" max="10243" width="7.140625" style="48" customWidth="1"/>
    <col min="10244" max="10244" width="10.140625" style="48" bestFit="1" customWidth="1"/>
    <col min="10245" max="10245" width="13" style="48" customWidth="1"/>
    <col min="10246" max="10246" width="19.85546875" style="48" customWidth="1"/>
    <col min="10247" max="10247" width="66.28515625" style="48" customWidth="1"/>
    <col min="10248" max="10496" width="9.140625" style="48"/>
    <col min="10497" max="10497" width="7.140625" style="48" customWidth="1"/>
    <col min="10498" max="10498" width="57.5703125" style="48" customWidth="1"/>
    <col min="10499" max="10499" width="7.140625" style="48" customWidth="1"/>
    <col min="10500" max="10500" width="10.140625" style="48" bestFit="1" customWidth="1"/>
    <col min="10501" max="10501" width="13" style="48" customWidth="1"/>
    <col min="10502" max="10502" width="19.85546875" style="48" customWidth="1"/>
    <col min="10503" max="10503" width="66.28515625" style="48" customWidth="1"/>
    <col min="10504" max="10752" width="9.140625" style="48"/>
    <col min="10753" max="10753" width="7.140625" style="48" customWidth="1"/>
    <col min="10754" max="10754" width="57.5703125" style="48" customWidth="1"/>
    <col min="10755" max="10755" width="7.140625" style="48" customWidth="1"/>
    <col min="10756" max="10756" width="10.140625" style="48" bestFit="1" customWidth="1"/>
    <col min="10757" max="10757" width="13" style="48" customWidth="1"/>
    <col min="10758" max="10758" width="19.85546875" style="48" customWidth="1"/>
    <col min="10759" max="10759" width="66.28515625" style="48" customWidth="1"/>
    <col min="10760" max="11008" width="9.140625" style="48"/>
    <col min="11009" max="11009" width="7.140625" style="48" customWidth="1"/>
    <col min="11010" max="11010" width="57.5703125" style="48" customWidth="1"/>
    <col min="11011" max="11011" width="7.140625" style="48" customWidth="1"/>
    <col min="11012" max="11012" width="10.140625" style="48" bestFit="1" customWidth="1"/>
    <col min="11013" max="11013" width="13" style="48" customWidth="1"/>
    <col min="11014" max="11014" width="19.85546875" style="48" customWidth="1"/>
    <col min="11015" max="11015" width="66.28515625" style="48" customWidth="1"/>
    <col min="11016" max="11264" width="9.140625" style="48"/>
    <col min="11265" max="11265" width="7.140625" style="48" customWidth="1"/>
    <col min="11266" max="11266" width="57.5703125" style="48" customWidth="1"/>
    <col min="11267" max="11267" width="7.140625" style="48" customWidth="1"/>
    <col min="11268" max="11268" width="10.140625" style="48" bestFit="1" customWidth="1"/>
    <col min="11269" max="11269" width="13" style="48" customWidth="1"/>
    <col min="11270" max="11270" width="19.85546875" style="48" customWidth="1"/>
    <col min="11271" max="11271" width="66.28515625" style="48" customWidth="1"/>
    <col min="11272" max="11520" width="9.140625" style="48"/>
    <col min="11521" max="11521" width="7.140625" style="48" customWidth="1"/>
    <col min="11522" max="11522" width="57.5703125" style="48" customWidth="1"/>
    <col min="11523" max="11523" width="7.140625" style="48" customWidth="1"/>
    <col min="11524" max="11524" width="10.140625" style="48" bestFit="1" customWidth="1"/>
    <col min="11525" max="11525" width="13" style="48" customWidth="1"/>
    <col min="11526" max="11526" width="19.85546875" style="48" customWidth="1"/>
    <col min="11527" max="11527" width="66.28515625" style="48" customWidth="1"/>
    <col min="11528" max="11776" width="9.140625" style="48"/>
    <col min="11777" max="11777" width="7.140625" style="48" customWidth="1"/>
    <col min="11778" max="11778" width="57.5703125" style="48" customWidth="1"/>
    <col min="11779" max="11779" width="7.140625" style="48" customWidth="1"/>
    <col min="11780" max="11780" width="10.140625" style="48" bestFit="1" customWidth="1"/>
    <col min="11781" max="11781" width="13" style="48" customWidth="1"/>
    <col min="11782" max="11782" width="19.85546875" style="48" customWidth="1"/>
    <col min="11783" max="11783" width="66.28515625" style="48" customWidth="1"/>
    <col min="11784" max="12032" width="9.140625" style="48"/>
    <col min="12033" max="12033" width="7.140625" style="48" customWidth="1"/>
    <col min="12034" max="12034" width="57.5703125" style="48" customWidth="1"/>
    <col min="12035" max="12035" width="7.140625" style="48" customWidth="1"/>
    <col min="12036" max="12036" width="10.140625" style="48" bestFit="1" customWidth="1"/>
    <col min="12037" max="12037" width="13" style="48" customWidth="1"/>
    <col min="12038" max="12038" width="19.85546875" style="48" customWidth="1"/>
    <col min="12039" max="12039" width="66.28515625" style="48" customWidth="1"/>
    <col min="12040" max="12288" width="9.140625" style="48"/>
    <col min="12289" max="12289" width="7.140625" style="48" customWidth="1"/>
    <col min="12290" max="12290" width="57.5703125" style="48" customWidth="1"/>
    <col min="12291" max="12291" width="7.140625" style="48" customWidth="1"/>
    <col min="12292" max="12292" width="10.140625" style="48" bestFit="1" customWidth="1"/>
    <col min="12293" max="12293" width="13" style="48" customWidth="1"/>
    <col min="12294" max="12294" width="19.85546875" style="48" customWidth="1"/>
    <col min="12295" max="12295" width="66.28515625" style="48" customWidth="1"/>
    <col min="12296" max="12544" width="9.140625" style="48"/>
    <col min="12545" max="12545" width="7.140625" style="48" customWidth="1"/>
    <col min="12546" max="12546" width="57.5703125" style="48" customWidth="1"/>
    <col min="12547" max="12547" width="7.140625" style="48" customWidth="1"/>
    <col min="12548" max="12548" width="10.140625" style="48" bestFit="1" customWidth="1"/>
    <col min="12549" max="12549" width="13" style="48" customWidth="1"/>
    <col min="12550" max="12550" width="19.85546875" style="48" customWidth="1"/>
    <col min="12551" max="12551" width="66.28515625" style="48" customWidth="1"/>
    <col min="12552" max="12800" width="9.140625" style="48"/>
    <col min="12801" max="12801" width="7.140625" style="48" customWidth="1"/>
    <col min="12802" max="12802" width="57.5703125" style="48" customWidth="1"/>
    <col min="12803" max="12803" width="7.140625" style="48" customWidth="1"/>
    <col min="12804" max="12804" width="10.140625" style="48" bestFit="1" customWidth="1"/>
    <col min="12805" max="12805" width="13" style="48" customWidth="1"/>
    <col min="12806" max="12806" width="19.85546875" style="48" customWidth="1"/>
    <col min="12807" max="12807" width="66.28515625" style="48" customWidth="1"/>
    <col min="12808" max="13056" width="9.140625" style="48"/>
    <col min="13057" max="13057" width="7.140625" style="48" customWidth="1"/>
    <col min="13058" max="13058" width="57.5703125" style="48" customWidth="1"/>
    <col min="13059" max="13059" width="7.140625" style="48" customWidth="1"/>
    <col min="13060" max="13060" width="10.140625" style="48" bestFit="1" customWidth="1"/>
    <col min="13061" max="13061" width="13" style="48" customWidth="1"/>
    <col min="13062" max="13062" width="19.85546875" style="48" customWidth="1"/>
    <col min="13063" max="13063" width="66.28515625" style="48" customWidth="1"/>
    <col min="13064" max="13312" width="9.140625" style="48"/>
    <col min="13313" max="13313" width="7.140625" style="48" customWidth="1"/>
    <col min="13314" max="13314" width="57.5703125" style="48" customWidth="1"/>
    <col min="13315" max="13315" width="7.140625" style="48" customWidth="1"/>
    <col min="13316" max="13316" width="10.140625" style="48" bestFit="1" customWidth="1"/>
    <col min="13317" max="13317" width="13" style="48" customWidth="1"/>
    <col min="13318" max="13318" width="19.85546875" style="48" customWidth="1"/>
    <col min="13319" max="13319" width="66.28515625" style="48" customWidth="1"/>
    <col min="13320" max="13568" width="9.140625" style="48"/>
    <col min="13569" max="13569" width="7.140625" style="48" customWidth="1"/>
    <col min="13570" max="13570" width="57.5703125" style="48" customWidth="1"/>
    <col min="13571" max="13571" width="7.140625" style="48" customWidth="1"/>
    <col min="13572" max="13572" width="10.140625" style="48" bestFit="1" customWidth="1"/>
    <col min="13573" max="13573" width="13" style="48" customWidth="1"/>
    <col min="13574" max="13574" width="19.85546875" style="48" customWidth="1"/>
    <col min="13575" max="13575" width="66.28515625" style="48" customWidth="1"/>
    <col min="13576" max="13824" width="9.140625" style="48"/>
    <col min="13825" max="13825" width="7.140625" style="48" customWidth="1"/>
    <col min="13826" max="13826" width="57.5703125" style="48" customWidth="1"/>
    <col min="13827" max="13827" width="7.140625" style="48" customWidth="1"/>
    <col min="13828" max="13828" width="10.140625" style="48" bestFit="1" customWidth="1"/>
    <col min="13829" max="13829" width="13" style="48" customWidth="1"/>
    <col min="13830" max="13830" width="19.85546875" style="48" customWidth="1"/>
    <col min="13831" max="13831" width="66.28515625" style="48" customWidth="1"/>
    <col min="13832" max="14080" width="9.140625" style="48"/>
    <col min="14081" max="14081" width="7.140625" style="48" customWidth="1"/>
    <col min="14082" max="14082" width="57.5703125" style="48" customWidth="1"/>
    <col min="14083" max="14083" width="7.140625" style="48" customWidth="1"/>
    <col min="14084" max="14084" width="10.140625" style="48" bestFit="1" customWidth="1"/>
    <col min="14085" max="14085" width="13" style="48" customWidth="1"/>
    <col min="14086" max="14086" width="19.85546875" style="48" customWidth="1"/>
    <col min="14087" max="14087" width="66.28515625" style="48" customWidth="1"/>
    <col min="14088" max="14336" width="9.140625" style="48"/>
    <col min="14337" max="14337" width="7.140625" style="48" customWidth="1"/>
    <col min="14338" max="14338" width="57.5703125" style="48" customWidth="1"/>
    <col min="14339" max="14339" width="7.140625" style="48" customWidth="1"/>
    <col min="14340" max="14340" width="10.140625" style="48" bestFit="1" customWidth="1"/>
    <col min="14341" max="14341" width="13" style="48" customWidth="1"/>
    <col min="14342" max="14342" width="19.85546875" style="48" customWidth="1"/>
    <col min="14343" max="14343" width="66.28515625" style="48" customWidth="1"/>
    <col min="14344" max="14592" width="9.140625" style="48"/>
    <col min="14593" max="14593" width="7.140625" style="48" customWidth="1"/>
    <col min="14594" max="14594" width="57.5703125" style="48" customWidth="1"/>
    <col min="14595" max="14595" width="7.140625" style="48" customWidth="1"/>
    <col min="14596" max="14596" width="10.140625" style="48" bestFit="1" customWidth="1"/>
    <col min="14597" max="14597" width="13" style="48" customWidth="1"/>
    <col min="14598" max="14598" width="19.85546875" style="48" customWidth="1"/>
    <col min="14599" max="14599" width="66.28515625" style="48" customWidth="1"/>
    <col min="14600" max="14848" width="9.140625" style="48"/>
    <col min="14849" max="14849" width="7.140625" style="48" customWidth="1"/>
    <col min="14850" max="14850" width="57.5703125" style="48" customWidth="1"/>
    <col min="14851" max="14851" width="7.140625" style="48" customWidth="1"/>
    <col min="14852" max="14852" width="10.140625" style="48" bestFit="1" customWidth="1"/>
    <col min="14853" max="14853" width="13" style="48" customWidth="1"/>
    <col min="14854" max="14854" width="19.85546875" style="48" customWidth="1"/>
    <col min="14855" max="14855" width="66.28515625" style="48" customWidth="1"/>
    <col min="14856" max="15104" width="9.140625" style="48"/>
    <col min="15105" max="15105" width="7.140625" style="48" customWidth="1"/>
    <col min="15106" max="15106" width="57.5703125" style="48" customWidth="1"/>
    <col min="15107" max="15107" width="7.140625" style="48" customWidth="1"/>
    <col min="15108" max="15108" width="10.140625" style="48" bestFit="1" customWidth="1"/>
    <col min="15109" max="15109" width="13" style="48" customWidth="1"/>
    <col min="15110" max="15110" width="19.85546875" style="48" customWidth="1"/>
    <col min="15111" max="15111" width="66.28515625" style="48" customWidth="1"/>
    <col min="15112" max="15360" width="9.140625" style="48"/>
    <col min="15361" max="15361" width="7.140625" style="48" customWidth="1"/>
    <col min="15362" max="15362" width="57.5703125" style="48" customWidth="1"/>
    <col min="15363" max="15363" width="7.140625" style="48" customWidth="1"/>
    <col min="15364" max="15364" width="10.140625" style="48" bestFit="1" customWidth="1"/>
    <col min="15365" max="15365" width="13" style="48" customWidth="1"/>
    <col min="15366" max="15366" width="19.85546875" style="48" customWidth="1"/>
    <col min="15367" max="15367" width="66.28515625" style="48" customWidth="1"/>
    <col min="15368" max="15616" width="9.140625" style="48"/>
    <col min="15617" max="15617" width="7.140625" style="48" customWidth="1"/>
    <col min="15618" max="15618" width="57.5703125" style="48" customWidth="1"/>
    <col min="15619" max="15619" width="7.140625" style="48" customWidth="1"/>
    <col min="15620" max="15620" width="10.140625" style="48" bestFit="1" customWidth="1"/>
    <col min="15621" max="15621" width="13" style="48" customWidth="1"/>
    <col min="15622" max="15622" width="19.85546875" style="48" customWidth="1"/>
    <col min="15623" max="15623" width="66.28515625" style="48" customWidth="1"/>
    <col min="15624" max="15872" width="9.140625" style="48"/>
    <col min="15873" max="15873" width="7.140625" style="48" customWidth="1"/>
    <col min="15874" max="15874" width="57.5703125" style="48" customWidth="1"/>
    <col min="15875" max="15875" width="7.140625" style="48" customWidth="1"/>
    <col min="15876" max="15876" width="10.140625" style="48" bestFit="1" customWidth="1"/>
    <col min="15877" max="15877" width="13" style="48" customWidth="1"/>
    <col min="15878" max="15878" width="19.85546875" style="48" customWidth="1"/>
    <col min="15879" max="15879" width="66.28515625" style="48" customWidth="1"/>
    <col min="15880" max="16128" width="9.140625" style="48"/>
    <col min="16129" max="16129" width="7.140625" style="48" customWidth="1"/>
    <col min="16130" max="16130" width="57.5703125" style="48" customWidth="1"/>
    <col min="16131" max="16131" width="7.140625" style="48" customWidth="1"/>
    <col min="16132" max="16132" width="10.140625" style="48" bestFit="1" customWidth="1"/>
    <col min="16133" max="16133" width="13" style="48" customWidth="1"/>
    <col min="16134" max="16134" width="19.85546875" style="48" customWidth="1"/>
    <col min="16135" max="16135" width="66.28515625" style="48" customWidth="1"/>
    <col min="16136" max="16384" width="9.140625" style="48"/>
  </cols>
  <sheetData>
    <row r="1" spans="1:12" customFormat="1" ht="37.5" customHeight="1" x14ac:dyDescent="0.2">
      <c r="A1" s="226" t="s">
        <v>263</v>
      </c>
      <c r="B1" s="227"/>
      <c r="C1" s="227"/>
      <c r="D1" s="227"/>
      <c r="E1" s="227"/>
      <c r="F1" s="227"/>
      <c r="G1" s="227"/>
    </row>
    <row r="2" spans="1:12" customFormat="1" ht="24" customHeight="1" x14ac:dyDescent="0.2">
      <c r="A2" s="228" t="s">
        <v>0</v>
      </c>
      <c r="B2" s="228"/>
      <c r="C2" s="228"/>
      <c r="D2" s="228"/>
      <c r="E2" s="228"/>
      <c r="F2" s="228"/>
      <c r="G2" s="228"/>
      <c r="I2" s="103"/>
    </row>
    <row r="3" spans="1:12" customFormat="1" ht="19.899999999999999" customHeight="1" x14ac:dyDescent="0.2">
      <c r="A3" s="163" t="s">
        <v>1</v>
      </c>
      <c r="B3" s="163"/>
      <c r="C3" s="163"/>
      <c r="D3" s="163"/>
      <c r="E3" s="163"/>
      <c r="F3" s="163"/>
      <c r="G3" s="163"/>
    </row>
    <row r="4" spans="1:12" customFormat="1" ht="19.899999999999999" customHeight="1" x14ac:dyDescent="0.2">
      <c r="A4" s="159" t="s">
        <v>2</v>
      </c>
      <c r="B4" s="160"/>
      <c r="C4" s="160"/>
      <c r="D4" s="160"/>
      <c r="E4" s="160"/>
      <c r="F4" s="160"/>
      <c r="G4" s="161"/>
    </row>
    <row r="5" spans="1:12" customFormat="1" ht="19.899999999999999" customHeight="1" x14ac:dyDescent="0.2">
      <c r="A5" s="154" t="s">
        <v>3</v>
      </c>
      <c r="B5" s="155"/>
      <c r="C5" s="155"/>
      <c r="D5" s="155"/>
      <c r="E5" s="155"/>
      <c r="F5" s="155"/>
      <c r="G5" s="156"/>
    </row>
    <row r="6" spans="1:12" customFormat="1" ht="19.899999999999999" customHeight="1" x14ac:dyDescent="0.2">
      <c r="A6" s="154" t="s">
        <v>4</v>
      </c>
      <c r="B6" s="155"/>
      <c r="C6" s="155"/>
      <c r="D6" s="155"/>
      <c r="E6" s="155"/>
      <c r="F6" s="155"/>
      <c r="G6" s="156"/>
    </row>
    <row r="7" spans="1:12" customFormat="1" ht="19.899999999999999" customHeight="1" x14ac:dyDescent="0.2">
      <c r="A7" s="154" t="s">
        <v>5</v>
      </c>
      <c r="B7" s="155"/>
      <c r="C7" s="155"/>
      <c r="D7" s="155"/>
      <c r="E7" s="155"/>
      <c r="F7" s="155"/>
      <c r="G7" s="156"/>
    </row>
    <row r="8" spans="1:12" customFormat="1" ht="19.899999999999999" customHeight="1" x14ac:dyDescent="0.2">
      <c r="A8" s="154" t="s">
        <v>6</v>
      </c>
      <c r="B8" s="155"/>
      <c r="C8" s="155"/>
      <c r="D8" s="155"/>
      <c r="E8" s="155"/>
      <c r="F8" s="155"/>
      <c r="G8" s="156"/>
    </row>
    <row r="9" spans="1:12" customFormat="1" ht="19.899999999999999" customHeight="1" x14ac:dyDescent="0.2">
      <c r="A9" s="154" t="s">
        <v>7</v>
      </c>
      <c r="B9" s="155"/>
      <c r="C9" s="155"/>
      <c r="D9" s="155"/>
      <c r="E9" s="155"/>
      <c r="F9" s="155"/>
      <c r="G9" s="156"/>
    </row>
    <row r="10" spans="1:12" customFormat="1" ht="19.899999999999999" customHeight="1" x14ac:dyDescent="0.2">
      <c r="A10" s="154" t="s">
        <v>8</v>
      </c>
      <c r="B10" s="155"/>
      <c r="C10" s="155"/>
      <c r="D10" s="155"/>
      <c r="E10" s="155"/>
      <c r="F10" s="155"/>
      <c r="G10" s="156"/>
    </row>
    <row r="11" spans="1:12" customFormat="1" ht="19.899999999999999" customHeight="1" x14ac:dyDescent="0.2">
      <c r="A11" s="154" t="s">
        <v>9</v>
      </c>
      <c r="B11" s="155"/>
      <c r="C11" s="155"/>
      <c r="D11" s="155"/>
      <c r="E11" s="155"/>
      <c r="F11" s="155"/>
      <c r="G11" s="156"/>
    </row>
    <row r="12" spans="1:12" customFormat="1" ht="32.450000000000003" customHeight="1" x14ac:dyDescent="0.2">
      <c r="A12" s="154" t="s">
        <v>10</v>
      </c>
      <c r="B12" s="155"/>
      <c r="C12" s="155"/>
      <c r="D12" s="155"/>
      <c r="E12" s="155"/>
      <c r="F12" s="155"/>
      <c r="G12" s="156"/>
    </row>
    <row r="13" spans="1:12" customFormat="1" ht="31.9" customHeight="1" x14ac:dyDescent="0.2">
      <c r="A13" s="154" t="s">
        <v>194</v>
      </c>
      <c r="B13" s="155"/>
      <c r="C13" s="155"/>
      <c r="D13" s="155"/>
      <c r="E13" s="155"/>
      <c r="F13" s="155"/>
      <c r="G13" s="156"/>
    </row>
    <row r="14" spans="1:12" customFormat="1" ht="27" customHeight="1" thickBot="1" x14ac:dyDescent="0.25">
      <c r="A14" s="154" t="s">
        <v>195</v>
      </c>
      <c r="B14" s="155"/>
      <c r="C14" s="155"/>
      <c r="D14" s="155"/>
      <c r="E14" s="155"/>
      <c r="F14" s="155"/>
      <c r="G14" s="156"/>
    </row>
    <row r="15" spans="1:12" ht="20.25" customHeight="1" thickTop="1" thickBot="1" x14ac:dyDescent="0.25">
      <c r="A15" s="19" t="s">
        <v>11</v>
      </c>
      <c r="B15" s="27" t="s">
        <v>12</v>
      </c>
      <c r="C15" s="27" t="s">
        <v>13</v>
      </c>
      <c r="D15" s="27" t="s">
        <v>14</v>
      </c>
      <c r="E15" s="27" t="s">
        <v>15</v>
      </c>
      <c r="F15" s="104" t="s">
        <v>16</v>
      </c>
      <c r="G15" s="105" t="s">
        <v>17</v>
      </c>
      <c r="H15"/>
      <c r="I15"/>
      <c r="J15"/>
      <c r="K15"/>
      <c r="L15"/>
    </row>
    <row r="16" spans="1:12" ht="20.25" customHeight="1" thickTop="1" thickBot="1" x14ac:dyDescent="0.25">
      <c r="A16" s="37">
        <v>1</v>
      </c>
      <c r="B16" s="224" t="s">
        <v>18</v>
      </c>
      <c r="C16" s="225"/>
      <c r="D16" s="225"/>
      <c r="E16" s="225"/>
      <c r="F16" s="106"/>
      <c r="G16" s="107" t="s">
        <v>19</v>
      </c>
      <c r="H16"/>
      <c r="I16"/>
      <c r="J16"/>
      <c r="K16"/>
      <c r="L16"/>
    </row>
    <row r="17" spans="1:256" s="6" customFormat="1" ht="19.5" customHeight="1" thickBot="1" x14ac:dyDescent="0.25">
      <c r="A17" s="38">
        <v>1.1000000000000001</v>
      </c>
      <c r="B17" s="210" t="s">
        <v>20</v>
      </c>
      <c r="C17" s="211"/>
      <c r="D17" s="211"/>
      <c r="E17" s="211"/>
      <c r="F17" s="211"/>
      <c r="G17" s="108" t="s">
        <v>21</v>
      </c>
      <c r="H17"/>
      <c r="I17"/>
      <c r="J17"/>
      <c r="K17"/>
      <c r="L17"/>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c r="DA17" s="48"/>
      <c r="DB17" s="48"/>
      <c r="DC17" s="48"/>
      <c r="DD17" s="48"/>
      <c r="DE17" s="48"/>
      <c r="DF17" s="48"/>
      <c r="DG17" s="48"/>
      <c r="DH17" s="48"/>
      <c r="DI17" s="48"/>
      <c r="DJ17" s="48"/>
      <c r="DK17" s="48"/>
      <c r="DL17" s="48"/>
      <c r="DM17" s="48"/>
      <c r="DN17" s="48"/>
      <c r="DO17" s="48"/>
      <c r="DP17" s="48"/>
      <c r="DQ17" s="48"/>
      <c r="DR17" s="48"/>
      <c r="DS17" s="48"/>
      <c r="DT17" s="48"/>
      <c r="DU17" s="48"/>
      <c r="DV17" s="48"/>
      <c r="DW17" s="48"/>
      <c r="DX17" s="48"/>
      <c r="DY17" s="48"/>
      <c r="DZ17" s="48"/>
      <c r="EA17" s="48"/>
      <c r="EB17" s="48"/>
      <c r="EC17" s="48"/>
      <c r="ED17" s="48"/>
      <c r="EE17" s="48"/>
      <c r="EF17" s="48"/>
      <c r="EG17" s="48"/>
      <c r="EH17" s="48"/>
      <c r="EI17" s="48"/>
      <c r="EJ17" s="48"/>
      <c r="EK17" s="48"/>
      <c r="EL17" s="48"/>
      <c r="EM17" s="48"/>
      <c r="EN17" s="48"/>
      <c r="EO17" s="48"/>
      <c r="EP17" s="48"/>
      <c r="EQ17" s="48"/>
      <c r="ER17" s="48"/>
      <c r="ES17" s="48"/>
      <c r="ET17" s="48"/>
      <c r="EU17" s="48"/>
      <c r="EV17" s="48"/>
      <c r="EW17" s="48"/>
      <c r="EX17" s="48"/>
      <c r="EY17" s="48"/>
      <c r="EZ17" s="48"/>
      <c r="FA17" s="48"/>
      <c r="FB17" s="48"/>
      <c r="FC17" s="48"/>
      <c r="FD17" s="48"/>
      <c r="FE17" s="48"/>
      <c r="FF17" s="48"/>
      <c r="FG17" s="48"/>
      <c r="FH17" s="48"/>
      <c r="FI17" s="48"/>
      <c r="FJ17" s="48"/>
      <c r="FK17" s="48"/>
      <c r="FL17" s="48"/>
      <c r="FM17" s="48"/>
      <c r="FN17" s="48"/>
      <c r="FO17" s="48"/>
      <c r="FP17" s="48"/>
      <c r="FQ17" s="48"/>
      <c r="FR17" s="48"/>
      <c r="FS17" s="48"/>
      <c r="FT17" s="48"/>
      <c r="FU17" s="48"/>
      <c r="FV17" s="48"/>
      <c r="FW17" s="48"/>
      <c r="FX17" s="48"/>
      <c r="FY17" s="48"/>
      <c r="FZ17" s="48"/>
      <c r="GA17" s="48"/>
      <c r="GB17" s="48"/>
      <c r="GC17" s="48"/>
      <c r="GD17" s="48"/>
      <c r="GE17" s="48"/>
      <c r="GF17" s="48"/>
      <c r="GG17" s="48"/>
      <c r="GH17" s="48"/>
      <c r="GI17" s="48"/>
      <c r="GJ17" s="48"/>
      <c r="GK17" s="48"/>
      <c r="GL17" s="48"/>
      <c r="GM17" s="48"/>
      <c r="GN17" s="48"/>
      <c r="GO17" s="48"/>
      <c r="GP17" s="48"/>
      <c r="GQ17" s="48"/>
      <c r="GR17" s="48"/>
      <c r="GS17" s="48"/>
      <c r="GT17" s="48"/>
      <c r="GU17" s="48"/>
      <c r="GV17" s="48"/>
      <c r="GW17" s="48"/>
      <c r="GX17" s="48"/>
      <c r="GY17" s="48"/>
      <c r="GZ17" s="48"/>
      <c r="HA17" s="48"/>
      <c r="HB17" s="48"/>
      <c r="HC17" s="48"/>
      <c r="HD17" s="48"/>
      <c r="HE17" s="48"/>
      <c r="HF17" s="48"/>
      <c r="HG17" s="48"/>
      <c r="HH17" s="48"/>
      <c r="HI17" s="48"/>
      <c r="HJ17" s="48"/>
      <c r="HK17" s="48"/>
      <c r="HL17" s="48"/>
      <c r="HM17" s="48"/>
      <c r="HN17" s="48"/>
      <c r="HO17" s="48"/>
      <c r="HP17" s="48"/>
      <c r="HQ17" s="48"/>
      <c r="HR17" s="48"/>
      <c r="HS17" s="48"/>
      <c r="HT17" s="48"/>
      <c r="HU17" s="48"/>
      <c r="HV17" s="48"/>
      <c r="HW17" s="48"/>
      <c r="HX17" s="48"/>
      <c r="HY17" s="48"/>
      <c r="HZ17" s="48"/>
      <c r="IA17" s="48"/>
      <c r="IB17" s="48"/>
      <c r="IC17" s="48"/>
      <c r="ID17" s="48"/>
      <c r="IE17" s="48"/>
      <c r="IF17" s="48"/>
      <c r="IG17" s="48"/>
      <c r="IH17" s="48"/>
      <c r="II17" s="48"/>
      <c r="IJ17" s="48"/>
      <c r="IK17" s="48"/>
      <c r="IL17" s="48"/>
      <c r="IM17" s="48"/>
      <c r="IN17" s="48"/>
      <c r="IO17" s="48"/>
    </row>
    <row r="18" spans="1:256" ht="214.5" x14ac:dyDescent="0.2">
      <c r="A18" s="37" t="s">
        <v>22</v>
      </c>
      <c r="B18" s="78" t="s">
        <v>238</v>
      </c>
      <c r="C18" s="109" t="s">
        <v>24</v>
      </c>
      <c r="D18" s="110">
        <v>1</v>
      </c>
      <c r="E18" s="230"/>
      <c r="F18" s="111">
        <f>E18*D18</f>
        <v>0</v>
      </c>
      <c r="G18" s="66" t="s">
        <v>239</v>
      </c>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c r="IC18" s="9"/>
      <c r="ID18" s="9"/>
      <c r="IE18" s="9"/>
      <c r="IF18" s="9"/>
      <c r="IG18" s="9"/>
      <c r="IH18" s="9"/>
      <c r="II18" s="9"/>
      <c r="IJ18" s="9"/>
      <c r="IK18" s="9"/>
      <c r="IL18" s="9"/>
      <c r="IM18" s="9"/>
      <c r="IN18" s="9"/>
      <c r="IO18" s="9"/>
      <c r="IP18" s="9"/>
      <c r="IQ18" s="9"/>
      <c r="IR18" s="9"/>
      <c r="IS18" s="9"/>
      <c r="IT18" s="9"/>
      <c r="IU18" s="9"/>
      <c r="IV18" s="9"/>
    </row>
    <row r="19" spans="1:256" s="9" customFormat="1" ht="19.899999999999999" customHeight="1" thickBot="1" x14ac:dyDescent="0.25">
      <c r="A19" s="37"/>
      <c r="B19" s="197" t="s">
        <v>240</v>
      </c>
      <c r="C19" s="198"/>
      <c r="D19" s="198"/>
      <c r="E19" s="199"/>
      <c r="F19" s="31">
        <f>SUM(F18:F18)</f>
        <v>0</v>
      </c>
      <c r="G19" s="112"/>
      <c r="H19" s="112"/>
      <c r="I19" s="112"/>
      <c r="J19" s="112"/>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c r="BY19" s="112"/>
      <c r="BZ19" s="112"/>
      <c r="CA19" s="112"/>
      <c r="CB19" s="112"/>
      <c r="CC19" s="112"/>
      <c r="CD19" s="112"/>
      <c r="CE19" s="112"/>
      <c r="CF19" s="112"/>
      <c r="CG19" s="112"/>
      <c r="CH19" s="112"/>
      <c r="CI19" s="112"/>
      <c r="CJ19" s="112"/>
      <c r="CK19" s="112"/>
      <c r="CL19" s="112"/>
      <c r="CM19" s="112"/>
      <c r="CN19" s="112"/>
      <c r="CO19" s="112"/>
      <c r="CP19" s="112"/>
      <c r="CQ19" s="112"/>
      <c r="CR19" s="112"/>
      <c r="CS19" s="112"/>
      <c r="CT19" s="112"/>
      <c r="CU19" s="112"/>
      <c r="CV19" s="112"/>
      <c r="CW19" s="112"/>
      <c r="CX19" s="112"/>
      <c r="CY19" s="112"/>
      <c r="CZ19" s="112"/>
      <c r="DA19" s="112"/>
      <c r="DB19" s="112"/>
      <c r="DC19" s="112"/>
      <c r="DD19" s="112"/>
      <c r="DE19" s="112"/>
      <c r="DF19" s="112"/>
      <c r="DG19" s="112"/>
      <c r="DH19" s="112"/>
      <c r="DI19" s="112"/>
      <c r="DJ19" s="112"/>
      <c r="DK19" s="112"/>
      <c r="DL19" s="112"/>
      <c r="DM19" s="112"/>
      <c r="DN19" s="112"/>
      <c r="DO19" s="112"/>
      <c r="DP19" s="112"/>
      <c r="DQ19" s="112"/>
      <c r="DR19" s="112"/>
      <c r="DS19" s="112"/>
      <c r="DT19" s="112"/>
      <c r="DU19" s="112"/>
      <c r="DV19" s="112"/>
      <c r="DW19" s="112"/>
      <c r="DX19" s="112"/>
      <c r="DY19" s="112"/>
      <c r="DZ19" s="112"/>
      <c r="EA19" s="112"/>
      <c r="EB19" s="112"/>
      <c r="EC19" s="112"/>
      <c r="ED19" s="112"/>
      <c r="EE19" s="112"/>
      <c r="EF19" s="112"/>
      <c r="EG19" s="112"/>
      <c r="EH19" s="112"/>
      <c r="EI19" s="112"/>
      <c r="EJ19" s="112"/>
      <c r="EK19" s="112"/>
      <c r="EL19" s="112"/>
      <c r="EM19" s="112"/>
      <c r="EN19" s="112"/>
      <c r="EO19" s="112"/>
      <c r="EP19" s="112"/>
      <c r="EQ19" s="112"/>
      <c r="ER19" s="112"/>
      <c r="ES19" s="112"/>
      <c r="ET19" s="112"/>
      <c r="EU19" s="112"/>
      <c r="EV19" s="112"/>
      <c r="EW19" s="112"/>
      <c r="EX19" s="112"/>
      <c r="EY19" s="112"/>
      <c r="EZ19" s="112"/>
      <c r="FA19" s="112"/>
      <c r="FB19" s="112"/>
      <c r="FC19" s="112"/>
      <c r="FD19" s="112"/>
      <c r="FE19" s="112"/>
      <c r="FF19" s="112"/>
      <c r="FG19" s="112"/>
      <c r="FH19" s="112"/>
      <c r="FI19" s="112"/>
      <c r="FJ19" s="112"/>
      <c r="FK19" s="112"/>
      <c r="FL19" s="112"/>
      <c r="FM19" s="112"/>
      <c r="FN19" s="112"/>
      <c r="FO19" s="112"/>
      <c r="FP19" s="112"/>
      <c r="FQ19" s="112"/>
      <c r="FR19" s="112"/>
      <c r="FS19" s="112"/>
      <c r="FT19" s="112"/>
      <c r="FU19" s="112"/>
      <c r="FV19" s="112"/>
      <c r="FW19" s="112"/>
      <c r="FX19" s="112"/>
      <c r="FY19" s="112"/>
      <c r="FZ19" s="112"/>
      <c r="GA19" s="112"/>
      <c r="GB19" s="112"/>
      <c r="GC19" s="112"/>
      <c r="GD19" s="112"/>
      <c r="GE19" s="112"/>
      <c r="GF19" s="112"/>
      <c r="GG19" s="112"/>
      <c r="GH19" s="112"/>
      <c r="GI19" s="112"/>
      <c r="GJ19" s="112"/>
      <c r="GK19" s="112"/>
      <c r="GL19" s="112"/>
      <c r="GM19" s="112"/>
      <c r="GN19" s="112"/>
      <c r="GO19" s="112"/>
      <c r="GP19" s="112"/>
      <c r="GQ19" s="112"/>
      <c r="GR19" s="112"/>
      <c r="GS19" s="112"/>
      <c r="GT19" s="112"/>
      <c r="GU19" s="112"/>
      <c r="GV19" s="112"/>
      <c r="GW19" s="112"/>
      <c r="GX19" s="112"/>
      <c r="GY19" s="112"/>
      <c r="GZ19" s="112"/>
      <c r="HA19" s="112"/>
      <c r="HB19" s="112"/>
      <c r="HC19" s="112"/>
      <c r="HD19" s="112"/>
      <c r="HE19" s="112"/>
      <c r="HF19" s="112"/>
      <c r="HG19" s="112"/>
      <c r="HH19" s="112"/>
      <c r="HI19" s="112"/>
      <c r="HJ19" s="112"/>
      <c r="HK19" s="112"/>
      <c r="HL19" s="112"/>
      <c r="HM19" s="112"/>
      <c r="HN19" s="112"/>
      <c r="HO19" s="112"/>
      <c r="HP19" s="112"/>
      <c r="HQ19" s="112"/>
      <c r="HR19" s="112"/>
      <c r="HS19" s="112"/>
      <c r="HT19" s="112"/>
      <c r="HU19" s="112"/>
      <c r="HV19" s="112"/>
      <c r="HW19" s="112"/>
      <c r="HX19" s="112"/>
      <c r="HY19" s="112"/>
      <c r="HZ19" s="112"/>
      <c r="IA19" s="112"/>
      <c r="IB19" s="112"/>
      <c r="IC19" s="112"/>
      <c r="ID19" s="112"/>
      <c r="IE19" s="112"/>
      <c r="IF19" s="112"/>
      <c r="IG19" s="112"/>
      <c r="IH19" s="112"/>
      <c r="II19" s="112"/>
      <c r="IJ19" s="112"/>
      <c r="IK19" s="112"/>
      <c r="IL19" s="112"/>
      <c r="IM19" s="112"/>
      <c r="IN19" s="112"/>
      <c r="IO19" s="112"/>
      <c r="IP19" s="112"/>
      <c r="IQ19" s="112"/>
      <c r="IR19" s="112"/>
      <c r="IS19" s="112"/>
      <c r="IT19" s="112"/>
      <c r="IU19" s="112"/>
      <c r="IV19" s="112"/>
    </row>
    <row r="20" spans="1:256" s="9" customFormat="1" ht="54" x14ac:dyDescent="0.2">
      <c r="A20" s="37">
        <v>1.2</v>
      </c>
      <c r="B20" s="210" t="s">
        <v>241</v>
      </c>
      <c r="C20" s="211"/>
      <c r="D20" s="211"/>
      <c r="E20" s="211"/>
      <c r="F20" s="212"/>
      <c r="G20" s="113" t="s">
        <v>152</v>
      </c>
      <c r="H20" s="112"/>
      <c r="I20" s="112"/>
      <c r="J20" s="112"/>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112"/>
      <c r="BE20" s="112"/>
      <c r="BF20" s="112"/>
      <c r="BG20" s="112"/>
      <c r="BH20" s="112"/>
      <c r="BI20" s="112"/>
      <c r="BJ20" s="112"/>
      <c r="BK20" s="112"/>
      <c r="BL20" s="112"/>
      <c r="BM20" s="112"/>
      <c r="BN20" s="112"/>
      <c r="BO20" s="112"/>
      <c r="BP20" s="112"/>
      <c r="BQ20" s="112"/>
      <c r="BR20" s="112"/>
      <c r="BS20" s="112"/>
      <c r="BT20" s="112"/>
      <c r="BU20" s="112"/>
      <c r="BV20" s="112"/>
      <c r="BW20" s="112"/>
      <c r="BX20" s="112"/>
      <c r="BY20" s="112"/>
      <c r="BZ20" s="112"/>
      <c r="CA20" s="112"/>
      <c r="CB20" s="112"/>
      <c r="CC20" s="112"/>
      <c r="CD20" s="112"/>
      <c r="CE20" s="112"/>
      <c r="CF20" s="112"/>
      <c r="CG20" s="112"/>
      <c r="CH20" s="112"/>
      <c r="CI20" s="112"/>
      <c r="CJ20" s="112"/>
      <c r="CK20" s="112"/>
      <c r="CL20" s="112"/>
      <c r="CM20" s="112"/>
      <c r="CN20" s="112"/>
      <c r="CO20" s="112"/>
      <c r="CP20" s="112"/>
      <c r="CQ20" s="112"/>
      <c r="CR20" s="112"/>
      <c r="CS20" s="112"/>
      <c r="CT20" s="112"/>
      <c r="CU20" s="112"/>
      <c r="CV20" s="112"/>
      <c r="CW20" s="112"/>
      <c r="CX20" s="112"/>
      <c r="CY20" s="112"/>
      <c r="CZ20" s="112"/>
      <c r="DA20" s="112"/>
      <c r="DB20" s="112"/>
      <c r="DC20" s="112"/>
      <c r="DD20" s="112"/>
      <c r="DE20" s="112"/>
      <c r="DF20" s="112"/>
      <c r="DG20" s="112"/>
      <c r="DH20" s="112"/>
      <c r="DI20" s="112"/>
      <c r="DJ20" s="112"/>
      <c r="DK20" s="112"/>
      <c r="DL20" s="112"/>
      <c r="DM20" s="112"/>
      <c r="DN20" s="112"/>
      <c r="DO20" s="112"/>
      <c r="DP20" s="112"/>
      <c r="DQ20" s="112"/>
      <c r="DR20" s="112"/>
      <c r="DS20" s="112"/>
      <c r="DT20" s="112"/>
      <c r="DU20" s="112"/>
      <c r="DV20" s="112"/>
      <c r="DW20" s="112"/>
      <c r="DX20" s="112"/>
      <c r="DY20" s="112"/>
      <c r="DZ20" s="112"/>
      <c r="EA20" s="112"/>
      <c r="EB20" s="112"/>
      <c r="EC20" s="112"/>
      <c r="ED20" s="112"/>
      <c r="EE20" s="112"/>
      <c r="EF20" s="112"/>
      <c r="EG20" s="112"/>
      <c r="EH20" s="112"/>
      <c r="EI20" s="112"/>
      <c r="EJ20" s="112"/>
      <c r="EK20" s="112"/>
      <c r="EL20" s="112"/>
      <c r="EM20" s="112"/>
      <c r="EN20" s="112"/>
      <c r="EO20" s="112"/>
      <c r="EP20" s="112"/>
      <c r="EQ20" s="112"/>
      <c r="ER20" s="112"/>
      <c r="ES20" s="112"/>
      <c r="ET20" s="112"/>
      <c r="EU20" s="112"/>
      <c r="EV20" s="112"/>
      <c r="EW20" s="112"/>
      <c r="EX20" s="112"/>
      <c r="EY20" s="112"/>
      <c r="EZ20" s="112"/>
      <c r="FA20" s="112"/>
      <c r="FB20" s="112"/>
      <c r="FC20" s="112"/>
      <c r="FD20" s="112"/>
      <c r="FE20" s="112"/>
      <c r="FF20" s="112"/>
      <c r="FG20" s="112"/>
      <c r="FH20" s="112"/>
      <c r="FI20" s="112"/>
      <c r="FJ20" s="112"/>
      <c r="FK20" s="112"/>
      <c r="FL20" s="112"/>
      <c r="FM20" s="112"/>
      <c r="FN20" s="112"/>
      <c r="FO20" s="112"/>
      <c r="FP20" s="112"/>
      <c r="FQ20" s="112"/>
      <c r="FR20" s="112"/>
      <c r="FS20" s="112"/>
      <c r="FT20" s="112"/>
      <c r="FU20" s="112"/>
      <c r="FV20" s="112"/>
      <c r="FW20" s="112"/>
      <c r="FX20" s="112"/>
      <c r="FY20" s="112"/>
      <c r="FZ20" s="112"/>
      <c r="GA20" s="112"/>
      <c r="GB20" s="112"/>
      <c r="GC20" s="112"/>
      <c r="GD20" s="112"/>
      <c r="GE20" s="112"/>
      <c r="GF20" s="112"/>
      <c r="GG20" s="112"/>
      <c r="GH20" s="112"/>
      <c r="GI20" s="112"/>
      <c r="GJ20" s="112"/>
      <c r="GK20" s="112"/>
      <c r="GL20" s="112"/>
      <c r="GM20" s="112"/>
      <c r="GN20" s="112"/>
      <c r="GO20" s="112"/>
      <c r="GP20" s="112"/>
      <c r="GQ20" s="112"/>
      <c r="GR20" s="112"/>
      <c r="GS20" s="112"/>
      <c r="GT20" s="112"/>
      <c r="GU20" s="112"/>
      <c r="GV20" s="112"/>
      <c r="GW20" s="112"/>
      <c r="GX20" s="112"/>
      <c r="GY20" s="112"/>
      <c r="GZ20" s="112"/>
      <c r="HA20" s="112"/>
      <c r="HB20" s="112"/>
      <c r="HC20" s="112"/>
      <c r="HD20" s="112"/>
      <c r="HE20" s="112"/>
      <c r="HF20" s="112"/>
      <c r="HG20" s="112"/>
      <c r="HH20" s="112"/>
      <c r="HI20" s="112"/>
      <c r="HJ20" s="112"/>
      <c r="HK20" s="112"/>
      <c r="HL20" s="112"/>
      <c r="HM20" s="112"/>
      <c r="HN20" s="112"/>
      <c r="HO20" s="112"/>
      <c r="HP20" s="112"/>
      <c r="HQ20" s="112"/>
      <c r="HR20" s="112"/>
      <c r="HS20" s="112"/>
      <c r="HT20" s="112"/>
      <c r="HU20" s="112"/>
      <c r="HV20" s="112"/>
      <c r="HW20" s="112"/>
      <c r="HX20" s="112"/>
      <c r="HY20" s="112"/>
      <c r="HZ20" s="112"/>
      <c r="IA20" s="112"/>
      <c r="IB20" s="112"/>
      <c r="IC20" s="112"/>
      <c r="ID20" s="112"/>
      <c r="IE20" s="112"/>
      <c r="IF20" s="112"/>
      <c r="IG20" s="112"/>
      <c r="IH20" s="112"/>
      <c r="II20" s="112"/>
      <c r="IJ20" s="112"/>
      <c r="IK20" s="112"/>
      <c r="IL20" s="112"/>
      <c r="IM20" s="112"/>
      <c r="IN20" s="112"/>
      <c r="IO20" s="112"/>
      <c r="IP20" s="112"/>
      <c r="IQ20" s="112"/>
      <c r="IR20" s="112"/>
      <c r="IS20" s="112"/>
      <c r="IT20" s="112"/>
      <c r="IU20" s="112"/>
      <c r="IV20" s="112"/>
    </row>
    <row r="21" spans="1:256" ht="63.75" x14ac:dyDescent="0.2">
      <c r="A21" s="37" t="s">
        <v>162</v>
      </c>
      <c r="B21" s="114" t="s">
        <v>242</v>
      </c>
      <c r="C21" s="109" t="s">
        <v>28</v>
      </c>
      <c r="D21" s="49">
        <v>28</v>
      </c>
      <c r="E21" s="230"/>
      <c r="F21" s="111">
        <f>E21*D21</f>
        <v>0</v>
      </c>
      <c r="G21" s="67" t="s">
        <v>243</v>
      </c>
      <c r="H21" s="112"/>
      <c r="I21" s="112"/>
      <c r="J21" s="112"/>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c r="BB21" s="112"/>
      <c r="BC21" s="112"/>
      <c r="BD21" s="112"/>
      <c r="BE21" s="112"/>
      <c r="BF21" s="112"/>
      <c r="BG21" s="112"/>
      <c r="BH21" s="112"/>
      <c r="BI21" s="112"/>
      <c r="BJ21" s="112"/>
      <c r="BK21" s="112"/>
      <c r="BL21" s="112"/>
      <c r="BM21" s="112"/>
      <c r="BN21" s="112"/>
      <c r="BO21" s="112"/>
      <c r="BP21" s="112"/>
      <c r="BQ21" s="112"/>
      <c r="BR21" s="112"/>
      <c r="BS21" s="112"/>
      <c r="BT21" s="112"/>
      <c r="BU21" s="112"/>
      <c r="BV21" s="112"/>
      <c r="BW21" s="112"/>
      <c r="BX21" s="112"/>
      <c r="BY21" s="112"/>
      <c r="BZ21" s="112"/>
      <c r="CA21" s="112"/>
      <c r="CB21" s="112"/>
      <c r="CC21" s="112"/>
      <c r="CD21" s="112"/>
      <c r="CE21" s="112"/>
      <c r="CF21" s="112"/>
      <c r="CG21" s="112"/>
      <c r="CH21" s="112"/>
      <c r="CI21" s="112"/>
      <c r="CJ21" s="112"/>
      <c r="CK21" s="112"/>
      <c r="CL21" s="112"/>
      <c r="CM21" s="112"/>
      <c r="CN21" s="112"/>
      <c r="CO21" s="112"/>
      <c r="CP21" s="112"/>
      <c r="CQ21" s="112"/>
      <c r="CR21" s="112"/>
      <c r="CS21" s="112"/>
      <c r="CT21" s="112"/>
      <c r="CU21" s="112"/>
      <c r="CV21" s="112"/>
      <c r="CW21" s="112"/>
      <c r="CX21" s="112"/>
      <c r="CY21" s="112"/>
      <c r="CZ21" s="112"/>
      <c r="DA21" s="112"/>
      <c r="DB21" s="112"/>
      <c r="DC21" s="112"/>
      <c r="DD21" s="112"/>
      <c r="DE21" s="112"/>
      <c r="DF21" s="112"/>
      <c r="DG21" s="112"/>
      <c r="DH21" s="112"/>
      <c r="DI21" s="112"/>
      <c r="DJ21" s="112"/>
      <c r="DK21" s="112"/>
      <c r="DL21" s="112"/>
      <c r="DM21" s="112"/>
      <c r="DN21" s="112"/>
      <c r="DO21" s="112"/>
      <c r="DP21" s="112"/>
      <c r="DQ21" s="112"/>
      <c r="DR21" s="112"/>
      <c r="DS21" s="112"/>
      <c r="DT21" s="112"/>
      <c r="DU21" s="112"/>
      <c r="DV21" s="112"/>
      <c r="DW21" s="112"/>
      <c r="DX21" s="112"/>
      <c r="DY21" s="112"/>
      <c r="DZ21" s="112"/>
      <c r="EA21" s="112"/>
      <c r="EB21" s="112"/>
      <c r="EC21" s="112"/>
      <c r="ED21" s="112"/>
      <c r="EE21" s="112"/>
      <c r="EF21" s="112"/>
      <c r="EG21" s="112"/>
      <c r="EH21" s="112"/>
      <c r="EI21" s="112"/>
      <c r="EJ21" s="112"/>
      <c r="EK21" s="112"/>
      <c r="EL21" s="112"/>
      <c r="EM21" s="112"/>
      <c r="EN21" s="112"/>
      <c r="EO21" s="112"/>
      <c r="EP21" s="112"/>
      <c r="EQ21" s="112"/>
      <c r="ER21" s="112"/>
      <c r="ES21" s="112"/>
      <c r="ET21" s="112"/>
      <c r="EU21" s="112"/>
      <c r="EV21" s="112"/>
      <c r="EW21" s="112"/>
      <c r="EX21" s="112"/>
      <c r="EY21" s="112"/>
      <c r="EZ21" s="112"/>
      <c r="FA21" s="112"/>
      <c r="FB21" s="112"/>
      <c r="FC21" s="112"/>
      <c r="FD21" s="112"/>
      <c r="FE21" s="112"/>
      <c r="FF21" s="112"/>
      <c r="FG21" s="112"/>
      <c r="FH21" s="112"/>
      <c r="FI21" s="112"/>
      <c r="FJ21" s="112"/>
      <c r="FK21" s="112"/>
      <c r="FL21" s="112"/>
      <c r="FM21" s="112"/>
      <c r="FN21" s="112"/>
      <c r="FO21" s="112"/>
      <c r="FP21" s="112"/>
      <c r="FQ21" s="112"/>
      <c r="FR21" s="112"/>
      <c r="FS21" s="112"/>
      <c r="FT21" s="112"/>
      <c r="FU21" s="112"/>
      <c r="FV21" s="112"/>
      <c r="FW21" s="112"/>
      <c r="FX21" s="112"/>
      <c r="FY21" s="112"/>
      <c r="FZ21" s="112"/>
      <c r="GA21" s="112"/>
      <c r="GB21" s="112"/>
      <c r="GC21" s="112"/>
      <c r="GD21" s="112"/>
      <c r="GE21" s="112"/>
      <c r="GF21" s="112"/>
      <c r="GG21" s="112"/>
      <c r="GH21" s="112"/>
      <c r="GI21" s="112"/>
      <c r="GJ21" s="112"/>
      <c r="GK21" s="112"/>
      <c r="GL21" s="112"/>
      <c r="GM21" s="112"/>
      <c r="GN21" s="112"/>
      <c r="GO21" s="112"/>
      <c r="GP21" s="112"/>
      <c r="GQ21" s="112"/>
      <c r="GR21" s="112"/>
      <c r="GS21" s="112"/>
      <c r="GT21" s="112"/>
      <c r="GU21" s="112"/>
      <c r="GV21" s="112"/>
      <c r="GW21" s="112"/>
      <c r="GX21" s="112"/>
      <c r="GY21" s="112"/>
      <c r="GZ21" s="112"/>
      <c r="HA21" s="112"/>
      <c r="HB21" s="112"/>
      <c r="HC21" s="112"/>
      <c r="HD21" s="112"/>
      <c r="HE21" s="112"/>
      <c r="HF21" s="112"/>
      <c r="HG21" s="112"/>
      <c r="HH21" s="112"/>
      <c r="HI21" s="112"/>
      <c r="HJ21" s="112"/>
      <c r="HK21" s="112"/>
      <c r="HL21" s="112"/>
      <c r="HM21" s="112"/>
      <c r="HN21" s="112"/>
      <c r="HO21" s="112"/>
      <c r="HP21" s="112"/>
      <c r="HQ21" s="112"/>
      <c r="HR21" s="112"/>
      <c r="HS21" s="112"/>
      <c r="HT21" s="112"/>
      <c r="HU21" s="112"/>
      <c r="HV21" s="112"/>
      <c r="HW21" s="112"/>
      <c r="HX21" s="112"/>
      <c r="HY21" s="112"/>
      <c r="HZ21" s="112"/>
      <c r="IA21" s="112"/>
      <c r="IB21" s="112"/>
      <c r="IC21" s="112"/>
      <c r="ID21" s="112"/>
      <c r="IE21" s="112"/>
      <c r="IF21" s="112"/>
      <c r="IG21" s="112"/>
      <c r="IH21" s="112"/>
      <c r="II21" s="112"/>
      <c r="IJ21" s="112"/>
      <c r="IK21" s="112"/>
      <c r="IL21" s="112"/>
      <c r="IM21" s="112"/>
      <c r="IN21" s="112"/>
      <c r="IO21" s="112"/>
      <c r="IP21" s="112"/>
      <c r="IQ21" s="112"/>
      <c r="IR21" s="112"/>
      <c r="IS21" s="112"/>
      <c r="IT21" s="112"/>
      <c r="IU21" s="112"/>
      <c r="IV21" s="112"/>
    </row>
    <row r="22" spans="1:256" s="9" customFormat="1" ht="20.25" customHeight="1" x14ac:dyDescent="0.2">
      <c r="A22" s="37"/>
      <c r="B22" s="197" t="s">
        <v>244</v>
      </c>
      <c r="C22" s="198"/>
      <c r="D22" s="198"/>
      <c r="E22" s="199"/>
      <c r="F22" s="115">
        <f>SUM(F21:F21)</f>
        <v>0</v>
      </c>
      <c r="G22" s="116"/>
      <c r="H22" s="112"/>
      <c r="I22" s="112"/>
      <c r="J22" s="112"/>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c r="BB22" s="112"/>
      <c r="BC22" s="112"/>
      <c r="BD22" s="112"/>
      <c r="BE22" s="112"/>
      <c r="BF22" s="112"/>
      <c r="BG22" s="112"/>
      <c r="BH22" s="112"/>
      <c r="BI22" s="112"/>
      <c r="BJ22" s="112"/>
      <c r="BK22" s="112"/>
      <c r="BL22" s="112"/>
      <c r="BM22" s="112"/>
      <c r="BN22" s="112"/>
      <c r="BO22" s="112"/>
      <c r="BP22" s="112"/>
      <c r="BQ22" s="112"/>
      <c r="BR22" s="112"/>
      <c r="BS22" s="112"/>
      <c r="BT22" s="112"/>
      <c r="BU22" s="112"/>
      <c r="BV22" s="112"/>
      <c r="BW22" s="112"/>
      <c r="BX22" s="112"/>
      <c r="BY22" s="112"/>
      <c r="BZ22" s="112"/>
      <c r="CA22" s="112"/>
      <c r="CB22" s="112"/>
      <c r="CC22" s="112"/>
      <c r="CD22" s="112"/>
      <c r="CE22" s="112"/>
      <c r="CF22" s="112"/>
      <c r="CG22" s="112"/>
      <c r="CH22" s="112"/>
      <c r="CI22" s="112"/>
      <c r="CJ22" s="112"/>
      <c r="CK22" s="112"/>
      <c r="CL22" s="112"/>
      <c r="CM22" s="112"/>
      <c r="CN22" s="112"/>
      <c r="CO22" s="112"/>
      <c r="CP22" s="112"/>
      <c r="CQ22" s="112"/>
      <c r="CR22" s="112"/>
      <c r="CS22" s="112"/>
      <c r="CT22" s="112"/>
      <c r="CU22" s="112"/>
      <c r="CV22" s="112"/>
      <c r="CW22" s="112"/>
      <c r="CX22" s="112"/>
      <c r="CY22" s="112"/>
      <c r="CZ22" s="112"/>
      <c r="DA22" s="112"/>
      <c r="DB22" s="112"/>
      <c r="DC22" s="112"/>
      <c r="DD22" s="112"/>
      <c r="DE22" s="112"/>
      <c r="DF22" s="112"/>
      <c r="DG22" s="112"/>
      <c r="DH22" s="112"/>
      <c r="DI22" s="112"/>
      <c r="DJ22" s="112"/>
      <c r="DK22" s="112"/>
      <c r="DL22" s="112"/>
      <c r="DM22" s="112"/>
      <c r="DN22" s="112"/>
      <c r="DO22" s="112"/>
      <c r="DP22" s="112"/>
      <c r="DQ22" s="112"/>
      <c r="DR22" s="112"/>
      <c r="DS22" s="112"/>
      <c r="DT22" s="112"/>
      <c r="DU22" s="112"/>
      <c r="DV22" s="112"/>
      <c r="DW22" s="112"/>
      <c r="DX22" s="112"/>
      <c r="DY22" s="112"/>
      <c r="DZ22" s="112"/>
      <c r="EA22" s="112"/>
      <c r="EB22" s="112"/>
      <c r="EC22" s="112"/>
      <c r="ED22" s="112"/>
      <c r="EE22" s="112"/>
      <c r="EF22" s="112"/>
      <c r="EG22" s="112"/>
      <c r="EH22" s="112"/>
      <c r="EI22" s="112"/>
      <c r="EJ22" s="112"/>
      <c r="EK22" s="112"/>
      <c r="EL22" s="112"/>
      <c r="EM22" s="112"/>
      <c r="EN22" s="112"/>
      <c r="EO22" s="112"/>
      <c r="EP22" s="112"/>
      <c r="EQ22" s="112"/>
      <c r="ER22" s="112"/>
      <c r="ES22" s="112"/>
      <c r="ET22" s="112"/>
      <c r="EU22" s="112"/>
      <c r="EV22" s="112"/>
      <c r="EW22" s="112"/>
      <c r="EX22" s="112"/>
      <c r="EY22" s="112"/>
      <c r="EZ22" s="112"/>
      <c r="FA22" s="112"/>
      <c r="FB22" s="112"/>
      <c r="FC22" s="112"/>
      <c r="FD22" s="112"/>
      <c r="FE22" s="112"/>
      <c r="FF22" s="112"/>
      <c r="FG22" s="112"/>
      <c r="FH22" s="112"/>
      <c r="FI22" s="112"/>
      <c r="FJ22" s="112"/>
      <c r="FK22" s="112"/>
      <c r="FL22" s="112"/>
      <c r="FM22" s="112"/>
      <c r="FN22" s="112"/>
      <c r="FO22" s="112"/>
      <c r="FP22" s="112"/>
      <c r="FQ22" s="112"/>
      <c r="FR22" s="112"/>
      <c r="FS22" s="112"/>
      <c r="FT22" s="112"/>
      <c r="FU22" s="112"/>
      <c r="FV22" s="112"/>
      <c r="FW22" s="112"/>
      <c r="FX22" s="112"/>
      <c r="FY22" s="112"/>
      <c r="FZ22" s="112"/>
      <c r="GA22" s="112"/>
      <c r="GB22" s="112"/>
      <c r="GC22" s="112"/>
      <c r="GD22" s="112"/>
      <c r="GE22" s="112"/>
      <c r="GF22" s="112"/>
      <c r="GG22" s="112"/>
      <c r="GH22" s="112"/>
      <c r="GI22" s="112"/>
      <c r="GJ22" s="112"/>
      <c r="GK22" s="112"/>
      <c r="GL22" s="112"/>
      <c r="GM22" s="112"/>
      <c r="GN22" s="112"/>
      <c r="GO22" s="112"/>
      <c r="GP22" s="112"/>
      <c r="GQ22" s="112"/>
      <c r="GR22" s="112"/>
      <c r="GS22" s="112"/>
      <c r="GT22" s="112"/>
      <c r="GU22" s="112"/>
      <c r="GV22" s="112"/>
      <c r="GW22" s="112"/>
      <c r="GX22" s="112"/>
      <c r="GY22" s="112"/>
      <c r="GZ22" s="112"/>
      <c r="HA22" s="112"/>
      <c r="HB22" s="112"/>
      <c r="HC22" s="112"/>
      <c r="HD22" s="112"/>
      <c r="HE22" s="112"/>
      <c r="HF22" s="112"/>
      <c r="HG22" s="112"/>
      <c r="HH22" s="112"/>
      <c r="HI22" s="112"/>
      <c r="HJ22" s="112"/>
      <c r="HK22" s="112"/>
      <c r="HL22" s="112"/>
      <c r="HM22" s="112"/>
      <c r="HN22" s="112"/>
      <c r="HO22" s="112"/>
      <c r="HP22" s="112"/>
      <c r="HQ22" s="112"/>
      <c r="HR22" s="112"/>
      <c r="HS22" s="112"/>
      <c r="HT22" s="112"/>
      <c r="HU22" s="112"/>
      <c r="HV22" s="112"/>
      <c r="HW22" s="112"/>
      <c r="HX22" s="112"/>
      <c r="HY22" s="112"/>
      <c r="HZ22" s="112"/>
      <c r="IA22" s="112"/>
      <c r="IB22" s="112"/>
      <c r="IC22" s="112"/>
      <c r="ID22" s="112"/>
      <c r="IE22" s="112"/>
      <c r="IF22" s="112"/>
      <c r="IG22" s="112"/>
      <c r="IH22" s="112"/>
      <c r="II22" s="112"/>
      <c r="IJ22" s="112"/>
      <c r="IK22" s="112"/>
      <c r="IL22" s="112"/>
      <c r="IM22" s="112"/>
      <c r="IN22" s="112"/>
      <c r="IO22" s="112"/>
      <c r="IP22" s="112"/>
      <c r="IQ22" s="112"/>
      <c r="IR22" s="112"/>
      <c r="IS22" s="112"/>
      <c r="IT22" s="112"/>
      <c r="IU22" s="112"/>
      <c r="IV22" s="112"/>
    </row>
    <row r="23" spans="1:256" ht="15" x14ac:dyDescent="0.2">
      <c r="A23" s="37">
        <v>1.3</v>
      </c>
      <c r="B23" s="222" t="s">
        <v>49</v>
      </c>
      <c r="C23" s="223"/>
      <c r="D23" s="223"/>
      <c r="E23" s="223"/>
      <c r="F23" s="223"/>
      <c r="G23" s="117"/>
    </row>
    <row r="24" spans="1:256" ht="102" x14ac:dyDescent="0.2">
      <c r="A24" s="37" t="s">
        <v>32</v>
      </c>
      <c r="B24" s="118" t="s">
        <v>245</v>
      </c>
      <c r="C24" s="51" t="s">
        <v>246</v>
      </c>
      <c r="D24" s="49">
        <v>100</v>
      </c>
      <c r="E24" s="230"/>
      <c r="F24" s="111">
        <f>D24*E24</f>
        <v>0</v>
      </c>
      <c r="G24" s="67" t="s">
        <v>247</v>
      </c>
    </row>
    <row r="25" spans="1:256" ht="84.75" customHeight="1" x14ac:dyDescent="0.2">
      <c r="A25" s="119" t="s">
        <v>34</v>
      </c>
      <c r="B25" s="60" t="s">
        <v>248</v>
      </c>
      <c r="C25" s="120" t="s">
        <v>39</v>
      </c>
      <c r="D25" s="120">
        <v>400</v>
      </c>
      <c r="E25" s="233"/>
      <c r="F25" s="111">
        <f>E25*D25</f>
        <v>0</v>
      </c>
      <c r="G25" s="67" t="s">
        <v>249</v>
      </c>
    </row>
    <row r="26" spans="1:256" ht="20.25" customHeight="1" x14ac:dyDescent="0.2">
      <c r="A26" s="40"/>
      <c r="B26" s="197" t="s">
        <v>250</v>
      </c>
      <c r="C26" s="198"/>
      <c r="D26" s="198"/>
      <c r="E26" s="199"/>
      <c r="F26" s="121">
        <f>SUM(F24:F25)</f>
        <v>0</v>
      </c>
      <c r="H26" s="122"/>
    </row>
    <row r="27" spans="1:256" ht="20.25" customHeight="1" x14ac:dyDescent="0.2">
      <c r="A27" s="40"/>
      <c r="B27" s="96" t="s">
        <v>133</v>
      </c>
      <c r="C27" s="97"/>
      <c r="D27" s="97"/>
      <c r="E27" s="98"/>
      <c r="F27" s="121">
        <f>F26+F22+F19</f>
        <v>0</v>
      </c>
      <c r="H27" s="122"/>
    </row>
    <row r="28" spans="1:256" ht="20.25" customHeight="1" x14ac:dyDescent="0.2">
      <c r="A28" s="55">
        <v>2</v>
      </c>
      <c r="B28" s="170" t="s">
        <v>102</v>
      </c>
      <c r="C28" s="171"/>
      <c r="D28" s="171"/>
      <c r="E28" s="171"/>
      <c r="F28" s="58"/>
      <c r="G28" s="67" t="s">
        <v>103</v>
      </c>
      <c r="H28" s="122"/>
    </row>
    <row r="29" spans="1:256" ht="178.5" x14ac:dyDescent="0.2">
      <c r="A29" s="47" t="s">
        <v>251</v>
      </c>
      <c r="B29" s="123" t="s">
        <v>252</v>
      </c>
      <c r="C29" s="124" t="s">
        <v>104</v>
      </c>
      <c r="D29" s="125">
        <v>1</v>
      </c>
      <c r="E29" s="234"/>
      <c r="F29" s="126">
        <f>E29*D29</f>
        <v>0</v>
      </c>
      <c r="G29" s="67" t="s">
        <v>253</v>
      </c>
      <c r="H29" s="122"/>
    </row>
    <row r="30" spans="1:256" ht="102" x14ac:dyDescent="0.2">
      <c r="A30" s="47" t="s">
        <v>254</v>
      </c>
      <c r="B30" s="127" t="s">
        <v>255</v>
      </c>
      <c r="C30" s="124" t="s">
        <v>64</v>
      </c>
      <c r="D30" s="125">
        <v>50</v>
      </c>
      <c r="E30" s="234"/>
      <c r="F30" s="126">
        <f>E30*D30</f>
        <v>0</v>
      </c>
      <c r="G30" s="67" t="s">
        <v>256</v>
      </c>
      <c r="H30" s="122"/>
    </row>
    <row r="31" spans="1:256" ht="20.25" customHeight="1" x14ac:dyDescent="0.2">
      <c r="A31" s="37"/>
      <c r="B31" s="197" t="s">
        <v>135</v>
      </c>
      <c r="C31" s="198"/>
      <c r="D31" s="198"/>
      <c r="E31" s="199"/>
      <c r="F31" s="115">
        <f>SUM(F29:F30)</f>
        <v>0</v>
      </c>
      <c r="G31" s="117"/>
      <c r="H31" s="122"/>
    </row>
    <row r="32" spans="1:256" ht="20.25" customHeight="1" thickBot="1" x14ac:dyDescent="0.25">
      <c r="A32" s="128"/>
      <c r="B32" s="129"/>
      <c r="C32" s="130"/>
      <c r="D32" s="130"/>
      <c r="E32" s="130"/>
      <c r="F32" s="131"/>
      <c r="G32" s="117"/>
      <c r="H32" s="122"/>
    </row>
    <row r="33" spans="1:256" s="14" customFormat="1" ht="22.5" customHeight="1" thickBot="1" x14ac:dyDescent="0.25">
      <c r="A33" s="175" t="s">
        <v>132</v>
      </c>
      <c r="B33" s="176"/>
      <c r="C33" s="176"/>
      <c r="D33" s="176"/>
      <c r="E33" s="176"/>
      <c r="F33" s="177"/>
      <c r="G33" s="117"/>
      <c r="H33" s="48"/>
      <c r="I33" s="48"/>
      <c r="J33" s="48"/>
      <c r="K33" s="48"/>
    </row>
    <row r="34" spans="1:256" s="132" customFormat="1" ht="30.75" customHeight="1" thickBot="1" x14ac:dyDescent="0.25">
      <c r="A34" s="219" t="s">
        <v>260</v>
      </c>
      <c r="B34" s="220"/>
      <c r="C34" s="220"/>
      <c r="D34" s="220"/>
      <c r="E34" s="221"/>
      <c r="F34" s="35">
        <f>F31+F27</f>
        <v>0</v>
      </c>
      <c r="G34" s="117"/>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c r="DA34" s="48"/>
      <c r="DB34" s="48"/>
      <c r="DC34" s="48"/>
      <c r="DD34" s="48"/>
      <c r="DE34" s="48"/>
      <c r="DF34" s="48"/>
      <c r="DG34" s="48"/>
      <c r="DH34" s="48"/>
      <c r="DI34" s="48"/>
      <c r="DJ34" s="48"/>
      <c r="DK34" s="48"/>
      <c r="DL34" s="48"/>
      <c r="DM34" s="48"/>
      <c r="DN34" s="48"/>
      <c r="DO34" s="48"/>
      <c r="DP34" s="48"/>
      <c r="DQ34" s="48"/>
      <c r="DR34" s="48"/>
      <c r="DS34" s="48"/>
      <c r="DT34" s="48"/>
      <c r="DU34" s="48"/>
      <c r="DV34" s="48"/>
      <c r="DW34" s="48"/>
      <c r="DX34" s="48"/>
      <c r="DY34" s="48"/>
      <c r="DZ34" s="48"/>
      <c r="EA34" s="48"/>
      <c r="EB34" s="48"/>
      <c r="EC34" s="48"/>
      <c r="ED34" s="48"/>
      <c r="EE34" s="48"/>
      <c r="EF34" s="48"/>
      <c r="EG34" s="48"/>
      <c r="EH34" s="48"/>
      <c r="EI34" s="48"/>
      <c r="EJ34" s="48"/>
      <c r="EK34" s="48"/>
      <c r="EL34" s="48"/>
      <c r="EM34" s="48"/>
      <c r="EN34" s="48"/>
      <c r="EO34" s="48"/>
      <c r="EP34" s="48"/>
      <c r="EQ34" s="48"/>
      <c r="ER34" s="48"/>
      <c r="ES34" s="48"/>
      <c r="ET34" s="48"/>
      <c r="EU34" s="48"/>
      <c r="EV34" s="48"/>
      <c r="EW34" s="48"/>
      <c r="EX34" s="48"/>
      <c r="EY34" s="48"/>
      <c r="EZ34" s="48"/>
      <c r="FA34" s="48"/>
      <c r="FB34" s="48"/>
      <c r="FC34" s="48"/>
      <c r="FD34" s="48"/>
      <c r="FE34" s="48"/>
      <c r="FF34" s="48"/>
      <c r="FG34" s="48"/>
      <c r="FH34" s="48"/>
      <c r="FI34" s="48"/>
      <c r="FJ34" s="48"/>
      <c r="FK34" s="48"/>
      <c r="FL34" s="48"/>
      <c r="FM34" s="48"/>
      <c r="FN34" s="48"/>
      <c r="FO34" s="48"/>
      <c r="FP34" s="48"/>
      <c r="FQ34" s="48"/>
      <c r="FR34" s="48"/>
      <c r="FS34" s="48"/>
      <c r="FT34" s="48"/>
      <c r="FU34" s="48"/>
      <c r="FV34" s="48"/>
      <c r="FW34" s="48"/>
      <c r="FX34" s="48"/>
      <c r="FY34" s="48"/>
      <c r="FZ34" s="48"/>
      <c r="GA34" s="48"/>
      <c r="GB34" s="48"/>
      <c r="GC34" s="48"/>
      <c r="GD34" s="48"/>
      <c r="GE34" s="48"/>
      <c r="GF34" s="48"/>
      <c r="GG34" s="48"/>
      <c r="GH34" s="48"/>
      <c r="GI34" s="48"/>
      <c r="GJ34" s="48"/>
      <c r="GK34" s="48"/>
      <c r="GL34" s="48"/>
      <c r="GM34" s="48"/>
      <c r="GN34" s="48"/>
      <c r="GO34" s="48"/>
      <c r="GP34" s="48"/>
      <c r="GQ34" s="48"/>
      <c r="GR34" s="48"/>
      <c r="GS34" s="48"/>
      <c r="GT34" s="48"/>
      <c r="GU34" s="48"/>
      <c r="GV34" s="48"/>
      <c r="GW34" s="48"/>
      <c r="GX34" s="48"/>
      <c r="GY34" s="48"/>
      <c r="GZ34" s="48"/>
      <c r="HA34" s="48"/>
      <c r="HB34" s="48"/>
      <c r="HC34" s="48"/>
      <c r="HD34" s="48"/>
      <c r="HE34" s="48"/>
      <c r="HF34" s="48"/>
      <c r="HG34" s="48"/>
      <c r="HH34" s="48"/>
      <c r="HI34" s="48"/>
      <c r="HJ34" s="48"/>
      <c r="HK34" s="48"/>
      <c r="HL34" s="48"/>
      <c r="HM34" s="48"/>
      <c r="HN34" s="48"/>
      <c r="HO34" s="48"/>
      <c r="HP34" s="48"/>
      <c r="HQ34" s="48"/>
      <c r="HR34" s="48"/>
      <c r="HS34" s="48"/>
      <c r="HT34" s="48"/>
      <c r="HU34" s="48"/>
      <c r="HV34" s="48"/>
      <c r="HW34" s="48"/>
      <c r="HX34" s="48"/>
      <c r="HY34" s="48"/>
      <c r="HZ34" s="48"/>
      <c r="IA34" s="48"/>
      <c r="IB34" s="48"/>
      <c r="IC34" s="48"/>
      <c r="ID34" s="48"/>
      <c r="IE34" s="48"/>
      <c r="IF34" s="48"/>
      <c r="IG34" s="48"/>
      <c r="IH34" s="48"/>
      <c r="II34" s="48"/>
      <c r="IJ34" s="48"/>
      <c r="IK34" s="48"/>
      <c r="IL34" s="48"/>
      <c r="IM34" s="48"/>
      <c r="IN34" s="48"/>
      <c r="IO34" s="48"/>
      <c r="IP34" s="48"/>
      <c r="IQ34" s="48"/>
      <c r="IR34" s="48"/>
      <c r="IS34" s="48"/>
      <c r="IT34" s="48"/>
      <c r="IU34" s="48"/>
      <c r="IV34" s="48"/>
    </row>
    <row r="35" spans="1:256" ht="129.75" customHeight="1" thickTop="1" x14ac:dyDescent="0.2">
      <c r="A35" s="48"/>
    </row>
    <row r="36" spans="1:256" ht="34.5" customHeight="1" x14ac:dyDescent="0.2">
      <c r="A36" s="48"/>
    </row>
    <row r="37" spans="1:256" s="135" customFormat="1" ht="51.75" customHeight="1" x14ac:dyDescent="0.2">
      <c r="A37" s="48"/>
      <c r="B37" s="133"/>
      <c r="C37" s="48"/>
      <c r="D37" s="134"/>
      <c r="E37" s="133"/>
      <c r="F37" s="133"/>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c r="DA37" s="48"/>
      <c r="DB37" s="48"/>
      <c r="DC37" s="48"/>
      <c r="DD37" s="48"/>
      <c r="DE37" s="48"/>
      <c r="DF37" s="48"/>
      <c r="DG37" s="48"/>
      <c r="DH37" s="48"/>
      <c r="DI37" s="48"/>
      <c r="DJ37" s="48"/>
      <c r="DK37" s="48"/>
      <c r="DL37" s="48"/>
      <c r="DM37" s="48"/>
      <c r="DN37" s="48"/>
      <c r="DO37" s="48"/>
      <c r="DP37" s="48"/>
      <c r="DQ37" s="48"/>
      <c r="DR37" s="48"/>
      <c r="DS37" s="48"/>
      <c r="DT37" s="48"/>
      <c r="DU37" s="48"/>
      <c r="DV37" s="48"/>
      <c r="DW37" s="48"/>
      <c r="DX37" s="48"/>
      <c r="DY37" s="48"/>
      <c r="DZ37" s="48"/>
      <c r="EA37" s="48"/>
      <c r="EB37" s="48"/>
      <c r="EC37" s="48"/>
      <c r="ED37" s="48"/>
      <c r="EE37" s="48"/>
      <c r="EF37" s="48"/>
      <c r="EG37" s="48"/>
      <c r="EH37" s="48"/>
      <c r="EI37" s="48"/>
      <c r="EJ37" s="48"/>
      <c r="EK37" s="48"/>
      <c r="EL37" s="48"/>
      <c r="EM37" s="48"/>
      <c r="EN37" s="48"/>
      <c r="EO37" s="48"/>
      <c r="EP37" s="48"/>
      <c r="EQ37" s="48"/>
      <c r="ER37" s="48"/>
      <c r="ES37" s="48"/>
      <c r="ET37" s="48"/>
      <c r="EU37" s="48"/>
      <c r="EV37" s="48"/>
      <c r="EW37" s="48"/>
      <c r="EX37" s="48"/>
      <c r="EY37" s="48"/>
      <c r="EZ37" s="48"/>
      <c r="FA37" s="48"/>
      <c r="FB37" s="48"/>
      <c r="FC37" s="48"/>
      <c r="FD37" s="48"/>
      <c r="FE37" s="48"/>
      <c r="FF37" s="48"/>
      <c r="FG37" s="48"/>
      <c r="FH37" s="48"/>
      <c r="FI37" s="48"/>
      <c r="FJ37" s="48"/>
      <c r="FK37" s="48"/>
      <c r="FL37" s="48"/>
      <c r="FM37" s="48"/>
      <c r="FN37" s="48"/>
      <c r="FO37" s="48"/>
      <c r="FP37" s="48"/>
      <c r="FQ37" s="48"/>
      <c r="FR37" s="48"/>
      <c r="FS37" s="48"/>
      <c r="FT37" s="48"/>
      <c r="FU37" s="48"/>
      <c r="FV37" s="48"/>
      <c r="FW37" s="48"/>
      <c r="FX37" s="48"/>
      <c r="FY37" s="48"/>
      <c r="FZ37" s="48"/>
      <c r="GA37" s="48"/>
      <c r="GB37" s="48"/>
      <c r="GC37" s="48"/>
      <c r="GD37" s="48"/>
      <c r="GE37" s="48"/>
      <c r="GF37" s="48"/>
      <c r="GG37" s="48"/>
      <c r="GH37" s="48"/>
      <c r="GI37" s="48"/>
      <c r="GJ37" s="48"/>
      <c r="GK37" s="48"/>
      <c r="GL37" s="48"/>
      <c r="GM37" s="48"/>
      <c r="GN37" s="48"/>
      <c r="GO37" s="48"/>
      <c r="GP37" s="48"/>
      <c r="GQ37" s="48"/>
      <c r="GR37" s="48"/>
      <c r="GS37" s="48"/>
      <c r="GT37" s="48"/>
      <c r="GU37" s="48"/>
      <c r="GV37" s="48"/>
      <c r="GW37" s="48"/>
      <c r="GX37" s="48"/>
      <c r="GY37" s="48"/>
      <c r="GZ37" s="48"/>
      <c r="HA37" s="48"/>
      <c r="HB37" s="48"/>
      <c r="HC37" s="48"/>
      <c r="HD37" s="48"/>
      <c r="HE37" s="48"/>
      <c r="HF37" s="48"/>
      <c r="HG37" s="48"/>
      <c r="HH37" s="48"/>
      <c r="HI37" s="48"/>
      <c r="HJ37" s="48"/>
      <c r="HK37" s="48"/>
      <c r="HL37" s="48"/>
      <c r="HM37" s="48"/>
      <c r="HN37" s="48"/>
      <c r="HO37" s="48"/>
      <c r="HP37" s="48"/>
      <c r="HQ37" s="48"/>
      <c r="HR37" s="48"/>
      <c r="HS37" s="48"/>
      <c r="HT37" s="48"/>
      <c r="HU37" s="48"/>
      <c r="HV37" s="48"/>
      <c r="HW37" s="48"/>
      <c r="HX37" s="48"/>
      <c r="HY37" s="48"/>
      <c r="HZ37" s="48"/>
      <c r="IA37" s="48"/>
      <c r="IB37" s="48"/>
      <c r="IC37" s="48"/>
      <c r="ID37" s="48"/>
      <c r="IE37" s="48"/>
      <c r="IF37" s="48"/>
      <c r="IG37" s="48"/>
      <c r="IH37" s="48"/>
      <c r="II37" s="48"/>
      <c r="IJ37" s="48"/>
      <c r="IK37" s="48"/>
      <c r="IL37" s="48"/>
      <c r="IM37" s="48"/>
      <c r="IN37" s="48"/>
      <c r="IO37" s="48"/>
      <c r="IP37" s="48"/>
      <c r="IQ37" s="48"/>
      <c r="IR37" s="48"/>
      <c r="IS37" s="48"/>
      <c r="IT37" s="48"/>
      <c r="IU37" s="48"/>
      <c r="IV37" s="48"/>
    </row>
    <row r="38" spans="1:256" ht="87" customHeight="1" x14ac:dyDescent="0.2">
      <c r="A38" s="48"/>
    </row>
    <row r="39" spans="1:256" s="135" customFormat="1" ht="34.5" customHeight="1" x14ac:dyDescent="0.2">
      <c r="A39" s="48"/>
      <c r="B39" s="133"/>
      <c r="C39" s="48"/>
      <c r="D39" s="134"/>
      <c r="E39" s="133"/>
      <c r="F39" s="133"/>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c r="DA39" s="48"/>
      <c r="DB39" s="48"/>
      <c r="DC39" s="48"/>
      <c r="DD39" s="48"/>
      <c r="DE39" s="48"/>
      <c r="DF39" s="48"/>
      <c r="DG39" s="48"/>
      <c r="DH39" s="48"/>
      <c r="DI39" s="48"/>
      <c r="DJ39" s="48"/>
      <c r="DK39" s="48"/>
      <c r="DL39" s="48"/>
      <c r="DM39" s="48"/>
      <c r="DN39" s="48"/>
      <c r="DO39" s="48"/>
      <c r="DP39" s="48"/>
      <c r="DQ39" s="48"/>
      <c r="DR39" s="48"/>
      <c r="DS39" s="48"/>
      <c r="DT39" s="48"/>
      <c r="DU39" s="48"/>
      <c r="DV39" s="48"/>
      <c r="DW39" s="48"/>
      <c r="DX39" s="48"/>
      <c r="DY39" s="48"/>
      <c r="DZ39" s="48"/>
      <c r="EA39" s="48"/>
      <c r="EB39" s="48"/>
      <c r="EC39" s="48"/>
      <c r="ED39" s="48"/>
      <c r="EE39" s="48"/>
      <c r="EF39" s="48"/>
      <c r="EG39" s="48"/>
      <c r="EH39" s="48"/>
      <c r="EI39" s="48"/>
      <c r="EJ39" s="48"/>
      <c r="EK39" s="48"/>
      <c r="EL39" s="48"/>
      <c r="EM39" s="48"/>
      <c r="EN39" s="48"/>
      <c r="EO39" s="48"/>
      <c r="EP39" s="48"/>
      <c r="EQ39" s="48"/>
      <c r="ER39" s="48"/>
      <c r="ES39" s="48"/>
      <c r="ET39" s="48"/>
      <c r="EU39" s="48"/>
      <c r="EV39" s="48"/>
      <c r="EW39" s="48"/>
      <c r="EX39" s="48"/>
      <c r="EY39" s="48"/>
      <c r="EZ39" s="48"/>
      <c r="FA39" s="48"/>
      <c r="FB39" s="48"/>
      <c r="FC39" s="48"/>
      <c r="FD39" s="48"/>
      <c r="FE39" s="48"/>
      <c r="FF39" s="48"/>
      <c r="FG39" s="48"/>
      <c r="FH39" s="48"/>
      <c r="FI39" s="48"/>
      <c r="FJ39" s="48"/>
      <c r="FK39" s="48"/>
      <c r="FL39" s="48"/>
      <c r="FM39" s="48"/>
      <c r="FN39" s="48"/>
      <c r="FO39" s="48"/>
      <c r="FP39" s="48"/>
      <c r="FQ39" s="48"/>
      <c r="FR39" s="48"/>
      <c r="FS39" s="48"/>
      <c r="FT39" s="48"/>
      <c r="FU39" s="48"/>
      <c r="FV39" s="48"/>
      <c r="FW39" s="48"/>
      <c r="FX39" s="48"/>
      <c r="FY39" s="48"/>
      <c r="FZ39" s="48"/>
      <c r="GA39" s="48"/>
      <c r="GB39" s="48"/>
      <c r="GC39" s="48"/>
      <c r="GD39" s="48"/>
      <c r="GE39" s="48"/>
      <c r="GF39" s="48"/>
      <c r="GG39" s="48"/>
      <c r="GH39" s="48"/>
      <c r="GI39" s="48"/>
      <c r="GJ39" s="48"/>
      <c r="GK39" s="48"/>
      <c r="GL39" s="48"/>
      <c r="GM39" s="48"/>
      <c r="GN39" s="48"/>
      <c r="GO39" s="48"/>
      <c r="GP39" s="48"/>
      <c r="GQ39" s="48"/>
      <c r="GR39" s="48"/>
      <c r="GS39" s="48"/>
      <c r="GT39" s="48"/>
      <c r="GU39" s="48"/>
      <c r="GV39" s="48"/>
      <c r="GW39" s="48"/>
      <c r="GX39" s="48"/>
      <c r="GY39" s="48"/>
      <c r="GZ39" s="48"/>
      <c r="HA39" s="48"/>
      <c r="HB39" s="48"/>
      <c r="HC39" s="48"/>
      <c r="HD39" s="48"/>
      <c r="HE39" s="48"/>
      <c r="HF39" s="48"/>
      <c r="HG39" s="48"/>
      <c r="HH39" s="48"/>
      <c r="HI39" s="48"/>
      <c r="HJ39" s="48"/>
      <c r="HK39" s="48"/>
      <c r="HL39" s="48"/>
      <c r="HM39" s="48"/>
      <c r="HN39" s="48"/>
      <c r="HO39" s="48"/>
      <c r="HP39" s="48"/>
      <c r="HQ39" s="48"/>
      <c r="HR39" s="48"/>
      <c r="HS39" s="48"/>
      <c r="HT39" s="48"/>
      <c r="HU39" s="48"/>
      <c r="HV39" s="48"/>
      <c r="HW39" s="48"/>
      <c r="HX39" s="48"/>
      <c r="HY39" s="48"/>
      <c r="HZ39" s="48"/>
      <c r="IA39" s="48"/>
      <c r="IB39" s="48"/>
      <c r="IC39" s="48"/>
      <c r="ID39" s="48"/>
      <c r="IE39" s="48"/>
      <c r="IF39" s="48"/>
      <c r="IG39" s="48"/>
      <c r="IH39" s="48"/>
      <c r="II39" s="48"/>
      <c r="IJ39" s="48"/>
      <c r="IK39" s="48"/>
      <c r="IL39" s="48"/>
      <c r="IM39" s="48"/>
      <c r="IN39" s="48"/>
      <c r="IO39" s="48"/>
      <c r="IP39" s="48"/>
      <c r="IQ39" s="48"/>
      <c r="IR39" s="48"/>
      <c r="IS39" s="48"/>
      <c r="IT39" s="48"/>
      <c r="IU39" s="48"/>
      <c r="IV39" s="48"/>
    </row>
    <row r="40" spans="1:256" ht="34.5" customHeight="1" x14ac:dyDescent="0.2"/>
    <row r="41" spans="1:256" s="133" customFormat="1" x14ac:dyDescent="0.2">
      <c r="A41" s="7"/>
      <c r="C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c r="DA41" s="48"/>
      <c r="DB41" s="48"/>
      <c r="DC41" s="48"/>
      <c r="DD41" s="48"/>
      <c r="DE41" s="48"/>
      <c r="DF41" s="48"/>
      <c r="DG41" s="48"/>
      <c r="DH41" s="48"/>
      <c r="DI41" s="48"/>
      <c r="DJ41" s="48"/>
      <c r="DK41" s="48"/>
      <c r="DL41" s="48"/>
      <c r="DM41" s="48"/>
      <c r="DN41" s="48"/>
      <c r="DO41" s="48"/>
      <c r="DP41" s="48"/>
      <c r="DQ41" s="48"/>
      <c r="DR41" s="48"/>
      <c r="DS41" s="48"/>
      <c r="DT41" s="48"/>
      <c r="DU41" s="48"/>
      <c r="DV41" s="48"/>
      <c r="DW41" s="48"/>
      <c r="DX41" s="48"/>
      <c r="DY41" s="48"/>
      <c r="DZ41" s="48"/>
      <c r="EA41" s="48"/>
      <c r="EB41" s="48"/>
      <c r="EC41" s="48"/>
      <c r="ED41" s="48"/>
      <c r="EE41" s="48"/>
      <c r="EF41" s="48"/>
      <c r="EG41" s="48"/>
      <c r="EH41" s="48"/>
      <c r="EI41" s="48"/>
      <c r="EJ41" s="48"/>
      <c r="EK41" s="48"/>
      <c r="EL41" s="48"/>
      <c r="EM41" s="48"/>
      <c r="EN41" s="48"/>
      <c r="EO41" s="48"/>
      <c r="EP41" s="48"/>
      <c r="EQ41" s="48"/>
      <c r="ER41" s="48"/>
      <c r="ES41" s="48"/>
      <c r="ET41" s="48"/>
      <c r="EU41" s="48"/>
      <c r="EV41" s="48"/>
      <c r="EW41" s="48"/>
      <c r="EX41" s="48"/>
      <c r="EY41" s="48"/>
      <c r="EZ41" s="48"/>
      <c r="FA41" s="48"/>
      <c r="FB41" s="48"/>
      <c r="FC41" s="48"/>
      <c r="FD41" s="48"/>
      <c r="FE41" s="48"/>
      <c r="FF41" s="48"/>
      <c r="FG41" s="48"/>
      <c r="FH41" s="48"/>
      <c r="FI41" s="48"/>
      <c r="FJ41" s="48"/>
      <c r="FK41" s="48"/>
      <c r="FL41" s="48"/>
      <c r="FM41" s="48"/>
      <c r="FN41" s="48"/>
      <c r="FO41" s="48"/>
      <c r="FP41" s="48"/>
      <c r="FQ41" s="48"/>
      <c r="FR41" s="48"/>
      <c r="FS41" s="48"/>
      <c r="FT41" s="48"/>
      <c r="FU41" s="48"/>
      <c r="FV41" s="48"/>
      <c r="FW41" s="48"/>
      <c r="FX41" s="48"/>
      <c r="FY41" s="48"/>
      <c r="FZ41" s="48"/>
      <c r="GA41" s="48"/>
      <c r="GB41" s="48"/>
      <c r="GC41" s="48"/>
      <c r="GD41" s="48"/>
      <c r="GE41" s="48"/>
      <c r="GF41" s="48"/>
      <c r="GG41" s="48"/>
      <c r="GH41" s="48"/>
      <c r="GI41" s="48"/>
      <c r="GJ41" s="48"/>
      <c r="GK41" s="48"/>
      <c r="GL41" s="48"/>
      <c r="GM41" s="48"/>
      <c r="GN41" s="48"/>
      <c r="GO41" s="48"/>
      <c r="GP41" s="48"/>
      <c r="GQ41" s="48"/>
      <c r="GR41" s="48"/>
      <c r="GS41" s="48"/>
      <c r="GT41" s="48"/>
      <c r="GU41" s="48"/>
      <c r="GV41" s="48"/>
      <c r="GW41" s="48"/>
      <c r="GX41" s="48"/>
      <c r="GY41" s="48"/>
      <c r="GZ41" s="48"/>
      <c r="HA41" s="48"/>
      <c r="HB41" s="48"/>
      <c r="HC41" s="48"/>
      <c r="HD41" s="48"/>
      <c r="HE41" s="48"/>
      <c r="HF41" s="48"/>
      <c r="HG41" s="48"/>
      <c r="HH41" s="48"/>
      <c r="HI41" s="48"/>
      <c r="HJ41" s="48"/>
      <c r="HK41" s="48"/>
      <c r="HL41" s="48"/>
      <c r="HM41" s="48"/>
      <c r="HN41" s="48"/>
      <c r="HO41" s="48"/>
      <c r="HP41" s="48"/>
      <c r="HQ41" s="48"/>
      <c r="HR41" s="48"/>
      <c r="HS41" s="48"/>
      <c r="HT41" s="48"/>
      <c r="HU41" s="48"/>
      <c r="HV41" s="48"/>
      <c r="HW41" s="48"/>
      <c r="HX41" s="48"/>
      <c r="HY41" s="48"/>
      <c r="HZ41" s="48"/>
      <c r="IA41" s="48"/>
      <c r="IB41" s="48"/>
      <c r="IC41" s="48"/>
      <c r="ID41" s="48"/>
      <c r="IE41" s="48"/>
      <c r="IF41" s="48"/>
      <c r="IG41" s="48"/>
      <c r="IH41" s="48"/>
      <c r="II41" s="48"/>
      <c r="IJ41" s="48"/>
      <c r="IK41" s="48"/>
      <c r="IL41" s="48"/>
      <c r="IM41" s="48"/>
      <c r="IN41" s="48"/>
      <c r="IO41" s="48"/>
      <c r="IP41" s="48"/>
      <c r="IQ41" s="48"/>
      <c r="IR41" s="48"/>
      <c r="IS41" s="48"/>
      <c r="IT41" s="48"/>
      <c r="IU41" s="48"/>
      <c r="IV41" s="48"/>
    </row>
    <row r="42" spans="1:256" s="133" customFormat="1" x14ac:dyDescent="0.2">
      <c r="A42" s="7"/>
      <c r="C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c r="DA42" s="48"/>
      <c r="DB42" s="48"/>
      <c r="DC42" s="48"/>
      <c r="DD42" s="48"/>
      <c r="DE42" s="48"/>
      <c r="DF42" s="48"/>
      <c r="DG42" s="48"/>
      <c r="DH42" s="48"/>
      <c r="DI42" s="48"/>
      <c r="DJ42" s="48"/>
      <c r="DK42" s="48"/>
      <c r="DL42" s="48"/>
      <c r="DM42" s="48"/>
      <c r="DN42" s="48"/>
      <c r="DO42" s="48"/>
      <c r="DP42" s="48"/>
      <c r="DQ42" s="48"/>
      <c r="DR42" s="48"/>
      <c r="DS42" s="48"/>
      <c r="DT42" s="48"/>
      <c r="DU42" s="48"/>
      <c r="DV42" s="48"/>
      <c r="DW42" s="48"/>
      <c r="DX42" s="48"/>
      <c r="DY42" s="48"/>
      <c r="DZ42" s="48"/>
      <c r="EA42" s="48"/>
      <c r="EB42" s="48"/>
      <c r="EC42" s="48"/>
      <c r="ED42" s="48"/>
      <c r="EE42" s="48"/>
      <c r="EF42" s="48"/>
      <c r="EG42" s="48"/>
      <c r="EH42" s="48"/>
      <c r="EI42" s="48"/>
      <c r="EJ42" s="48"/>
      <c r="EK42" s="48"/>
      <c r="EL42" s="48"/>
      <c r="EM42" s="48"/>
      <c r="EN42" s="48"/>
      <c r="EO42" s="48"/>
      <c r="EP42" s="48"/>
      <c r="EQ42" s="48"/>
      <c r="ER42" s="48"/>
      <c r="ES42" s="48"/>
      <c r="ET42" s="48"/>
      <c r="EU42" s="48"/>
      <c r="EV42" s="48"/>
      <c r="EW42" s="48"/>
      <c r="EX42" s="48"/>
      <c r="EY42" s="48"/>
      <c r="EZ42" s="48"/>
      <c r="FA42" s="48"/>
      <c r="FB42" s="48"/>
      <c r="FC42" s="48"/>
      <c r="FD42" s="48"/>
      <c r="FE42" s="48"/>
      <c r="FF42" s="48"/>
      <c r="FG42" s="48"/>
      <c r="FH42" s="48"/>
      <c r="FI42" s="48"/>
      <c r="FJ42" s="48"/>
      <c r="FK42" s="48"/>
      <c r="FL42" s="48"/>
      <c r="FM42" s="48"/>
      <c r="FN42" s="48"/>
      <c r="FO42" s="48"/>
      <c r="FP42" s="48"/>
      <c r="FQ42" s="48"/>
      <c r="FR42" s="48"/>
      <c r="FS42" s="48"/>
      <c r="FT42" s="48"/>
      <c r="FU42" s="48"/>
      <c r="FV42" s="48"/>
      <c r="FW42" s="48"/>
      <c r="FX42" s="48"/>
      <c r="FY42" s="48"/>
      <c r="FZ42" s="48"/>
      <c r="GA42" s="48"/>
      <c r="GB42" s="48"/>
      <c r="GC42" s="48"/>
      <c r="GD42" s="48"/>
      <c r="GE42" s="48"/>
      <c r="GF42" s="48"/>
      <c r="GG42" s="48"/>
      <c r="GH42" s="48"/>
      <c r="GI42" s="48"/>
      <c r="GJ42" s="48"/>
      <c r="GK42" s="48"/>
      <c r="GL42" s="48"/>
      <c r="GM42" s="48"/>
      <c r="GN42" s="48"/>
      <c r="GO42" s="48"/>
      <c r="GP42" s="48"/>
      <c r="GQ42" s="48"/>
      <c r="GR42" s="48"/>
      <c r="GS42" s="48"/>
      <c r="GT42" s="48"/>
      <c r="GU42" s="48"/>
      <c r="GV42" s="48"/>
      <c r="GW42" s="48"/>
      <c r="GX42" s="48"/>
      <c r="GY42" s="48"/>
      <c r="GZ42" s="48"/>
      <c r="HA42" s="48"/>
      <c r="HB42" s="48"/>
      <c r="HC42" s="48"/>
      <c r="HD42" s="48"/>
      <c r="HE42" s="48"/>
      <c r="HF42" s="48"/>
      <c r="HG42" s="48"/>
      <c r="HH42" s="48"/>
      <c r="HI42" s="48"/>
      <c r="HJ42" s="48"/>
      <c r="HK42" s="48"/>
      <c r="HL42" s="48"/>
      <c r="HM42" s="48"/>
      <c r="HN42" s="48"/>
      <c r="HO42" s="48"/>
      <c r="HP42" s="48"/>
      <c r="HQ42" s="48"/>
      <c r="HR42" s="48"/>
      <c r="HS42" s="48"/>
      <c r="HT42" s="48"/>
      <c r="HU42" s="48"/>
      <c r="HV42" s="48"/>
      <c r="HW42" s="48"/>
      <c r="HX42" s="48"/>
      <c r="HY42" s="48"/>
      <c r="HZ42" s="48"/>
      <c r="IA42" s="48"/>
      <c r="IB42" s="48"/>
      <c r="IC42" s="48"/>
      <c r="ID42" s="48"/>
      <c r="IE42" s="48"/>
      <c r="IF42" s="48"/>
      <c r="IG42" s="48"/>
      <c r="IH42" s="48"/>
      <c r="II42" s="48"/>
      <c r="IJ42" s="48"/>
      <c r="IK42" s="48"/>
      <c r="IL42" s="48"/>
      <c r="IM42" s="48"/>
      <c r="IN42" s="48"/>
      <c r="IO42" s="48"/>
      <c r="IP42" s="48"/>
      <c r="IQ42" s="48"/>
      <c r="IR42" s="48"/>
      <c r="IS42" s="48"/>
      <c r="IT42" s="48"/>
      <c r="IU42" s="48"/>
      <c r="IV42" s="48"/>
    </row>
    <row r="43" spans="1:256" ht="6" customHeight="1" x14ac:dyDescent="0.2"/>
    <row r="44" spans="1:256" ht="36" customHeight="1" x14ac:dyDescent="0.2">
      <c r="J44" s="136"/>
      <c r="K44" s="136"/>
    </row>
    <row r="45" spans="1:256" ht="15" x14ac:dyDescent="0.2">
      <c r="J45" s="136"/>
      <c r="K45" s="136"/>
    </row>
    <row r="46" spans="1:256" s="136" customFormat="1" ht="31.5" customHeight="1" x14ac:dyDescent="0.2">
      <c r="A46" s="7"/>
      <c r="B46" s="133"/>
      <c r="C46" s="48"/>
      <c r="D46" s="133"/>
      <c r="E46" s="133"/>
      <c r="F46" s="133"/>
      <c r="G46" s="48"/>
      <c r="H46" s="48"/>
      <c r="I46" s="48"/>
      <c r="J46" s="137"/>
      <c r="K46" s="137"/>
    </row>
    <row r="47" spans="1:256" s="136" customFormat="1" ht="27" customHeight="1" x14ac:dyDescent="0.2">
      <c r="A47" s="7"/>
      <c r="B47" s="133"/>
      <c r="C47" s="48"/>
      <c r="D47" s="133"/>
      <c r="E47" s="133"/>
      <c r="F47" s="133"/>
      <c r="G47" s="48"/>
      <c r="H47" s="48"/>
      <c r="I47" s="48"/>
      <c r="J47" s="137"/>
      <c r="K47" s="137"/>
    </row>
    <row r="48" spans="1:256" s="137" customFormat="1" ht="23.25" customHeight="1" x14ac:dyDescent="0.2">
      <c r="A48" s="7"/>
      <c r="B48" s="133"/>
      <c r="C48" s="48"/>
      <c r="D48" s="133"/>
      <c r="E48" s="133"/>
      <c r="F48" s="133"/>
      <c r="G48" s="48"/>
      <c r="H48" s="48"/>
      <c r="I48" s="48"/>
    </row>
    <row r="49" spans="1:11" s="137" customFormat="1" ht="27" customHeight="1" x14ac:dyDescent="0.2">
      <c r="A49" s="7"/>
      <c r="B49" s="133"/>
      <c r="C49" s="48"/>
      <c r="D49" s="133"/>
      <c r="E49" s="133"/>
      <c r="F49" s="133"/>
      <c r="G49" s="48"/>
      <c r="H49" s="48"/>
      <c r="I49" s="48"/>
      <c r="J49" s="48"/>
      <c r="K49" s="48"/>
    </row>
    <row r="50" spans="1:11" s="137" customFormat="1" ht="26.25" customHeight="1" x14ac:dyDescent="0.2">
      <c r="A50" s="7"/>
      <c r="B50" s="133"/>
      <c r="C50" s="48"/>
      <c r="D50" s="133"/>
      <c r="E50" s="133"/>
      <c r="F50" s="133"/>
      <c r="G50" s="48"/>
      <c r="H50" s="48"/>
      <c r="I50" s="48"/>
      <c r="J50" s="48"/>
      <c r="K50" s="48"/>
    </row>
  </sheetData>
  <sheetProtection algorithmName="SHA-512" hashValue="0SNR/w18i/wGOGJKT913BJ/UJzmMotTQd+NzKGCh/VnVFWpTRXBWDXeRAMMviL8gH8Y5S+4zKBlsJf/MwjzFSg==" saltValue="8tsqby9pBgv38XIY4+cfMA==" spinCount="100000" sheet="1" objects="1" scenarios="1"/>
  <mergeCells count="25">
    <mergeCell ref="A6:G6"/>
    <mergeCell ref="A1:G1"/>
    <mergeCell ref="A2:G2"/>
    <mergeCell ref="A3:G3"/>
    <mergeCell ref="A4:G4"/>
    <mergeCell ref="A5:G5"/>
    <mergeCell ref="B20:F20"/>
    <mergeCell ref="A7:G7"/>
    <mergeCell ref="A8:G8"/>
    <mergeCell ref="A9:G9"/>
    <mergeCell ref="A10:G10"/>
    <mergeCell ref="A11:G11"/>
    <mergeCell ref="A12:G12"/>
    <mergeCell ref="A13:G13"/>
    <mergeCell ref="A14:G14"/>
    <mergeCell ref="B16:E16"/>
    <mergeCell ref="B17:F17"/>
    <mergeCell ref="B19:E19"/>
    <mergeCell ref="A34:E34"/>
    <mergeCell ref="B22:E22"/>
    <mergeCell ref="B23:F23"/>
    <mergeCell ref="B26:E26"/>
    <mergeCell ref="B28:E28"/>
    <mergeCell ref="B31:E31"/>
    <mergeCell ref="A33:F33"/>
  </mergeCells>
  <printOptions horizontalCentered="1"/>
  <pageMargins left="0.19685039370078741" right="0.19685039370078741" top="0.47244094488188981" bottom="0.47244094488188981" header="0.23622047244094491" footer="0.15748031496062992"/>
  <pageSetup paperSize="9" scale="57" orientation="landscape" r:id="rId1"/>
  <headerFooter alignWithMargins="0">
    <oddHeader>&amp;L           &amp;D</oddHeader>
    <oddFooter>&amp;C&amp;8
&amp;"Arial,Bold"&amp;9&amp;P of &amp;N</oddFooter>
  </headerFooter>
  <rowBreaks count="2" manualBreakCount="2">
    <brk id="22" max="6" man="1"/>
    <brk id="39" max="5"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Total Summary</vt:lpstr>
      <vt:lpstr>Abu Jaafar Al Mansour</vt:lpstr>
      <vt:lpstr>AL Afnan</vt:lpstr>
      <vt:lpstr>'Abu Jaafar Al Mansour'!Print_Area</vt:lpstr>
      <vt:lpstr>'AL Afnan'!Print_Area</vt:lpstr>
      <vt:lpstr>'Abu Jaafar Al Mansour'!Print_Titles</vt:lpstr>
      <vt:lpstr>'AL Afnan'!Print_Titles</vt:lpstr>
    </vt:vector>
  </TitlesOfParts>
  <Manager/>
  <Company>UNCHS(habitat)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Bilbas</dc:creator>
  <cp:keywords/>
  <dc:description/>
  <cp:lastModifiedBy>Mahmood, Rawa GIZ IQ</cp:lastModifiedBy>
  <cp:revision/>
  <cp:lastPrinted>2021-09-28T07:18:05Z</cp:lastPrinted>
  <dcterms:created xsi:type="dcterms:W3CDTF">2000-07-09T13:03:16Z</dcterms:created>
  <dcterms:modified xsi:type="dcterms:W3CDTF">2021-10-21T08:30:15Z</dcterms:modified>
  <cp:category/>
  <cp:contentStatus/>
</cp:coreProperties>
</file>