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GHAZA\Desktop\OUTPUT7 BOQ\"/>
    </mc:Choice>
  </mc:AlternateContent>
  <xr:revisionPtr revIDLastSave="0" documentId="13_ncr:1_{136273A4-91DB-4733-87CA-902DA75885B1}" xr6:coauthVersionLast="47" xr6:coauthVersionMax="47" xr10:uidLastSave="{00000000-0000-0000-0000-000000000000}"/>
  <bookViews>
    <workbookView xWindow="1215" yWindow="30" windowWidth="19275" windowHeight="10890" tabRatio="754" activeTab="1" xr2:uid="{3ADD0753-5AA9-4A92-8D37-ADC36A5B5A43}"/>
  </bookViews>
  <sheets>
    <sheet name="Annex I- Work plan" sheetId="1" r:id="rId1"/>
    <sheet name="Annex II- BOQ" sheetId="2" r:id="rId2"/>
    <sheet name="Annex II- BOQ (2)"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2" i="2" l="1"/>
  <c r="G5" i="5"/>
  <c r="G6" i="5"/>
  <c r="G7" i="5"/>
  <c r="G8" i="5"/>
  <c r="G9" i="5"/>
  <c r="G4" i="5"/>
  <c r="H5" i="5"/>
  <c r="H6" i="5"/>
  <c r="H7" i="5"/>
  <c r="H8" i="5"/>
  <c r="H9" i="5"/>
  <c r="H4" i="5"/>
  <c r="H10" i="5" l="1"/>
  <c r="G17" i="2" l="1"/>
  <c r="G16" i="2" l="1"/>
  <c r="G15" i="2"/>
  <c r="G20" i="2" l="1"/>
  <c r="G18" i="2"/>
  <c r="G21" i="2" l="1"/>
  <c r="G19" i="2"/>
  <c r="G14" i="2"/>
  <c r="G13" i="2"/>
  <c r="G12" i="2"/>
  <c r="G11" i="2"/>
  <c r="G10" i="2"/>
  <c r="G9" i="2"/>
  <c r="G8" i="2"/>
  <c r="G7" i="2"/>
  <c r="G6" i="2"/>
  <c r="G5" i="2"/>
  <c r="G4" i="2"/>
  <c r="D16" i="1"/>
  <c r="D4" i="1"/>
</calcChain>
</file>

<file path=xl/sharedStrings.xml><?xml version="1.0" encoding="utf-8"?>
<sst xmlns="http://schemas.openxmlformats.org/spreadsheetml/2006/main" count="128" uniqueCount="73">
  <si>
    <t>#</t>
  </si>
  <si>
    <t>Description</t>
  </si>
  <si>
    <t xml:space="preserve">BNFs # involve </t>
  </si>
  <si>
    <t xml:space="preserve">Planting 400 trees </t>
  </si>
  <si>
    <t xml:space="preserve">Cash for Work Timetable </t>
  </si>
  <si>
    <t>Comments</t>
  </si>
  <si>
    <t>Digging irrigation system 50 LM</t>
  </si>
  <si>
    <t xml:space="preserve"># Labor days </t>
  </si>
  <si>
    <t>Total</t>
  </si>
  <si>
    <t>Item/Description</t>
  </si>
  <si>
    <t>Specifications</t>
  </si>
  <si>
    <t xml:space="preserve">Unit </t>
  </si>
  <si>
    <t xml:space="preserve"># of Units </t>
  </si>
  <si>
    <t xml:space="preserve">Unit Price in USD </t>
  </si>
  <si>
    <t>Unit Price in IQD</t>
  </si>
  <si>
    <t xml:space="preserve">Total Price in USD </t>
  </si>
  <si>
    <t>Source of Purchase (Local Market or External Market)</t>
  </si>
  <si>
    <t>Sample Photo</t>
  </si>
  <si>
    <t>M2</t>
  </si>
  <si>
    <t>Excavation Works</t>
  </si>
  <si>
    <t xml:space="preserve">Filling works </t>
  </si>
  <si>
    <t>Reinforced Concrete For Channel</t>
  </si>
  <si>
    <t>Sliding Steel Gate (1x0.6 m)</t>
  </si>
  <si>
    <t>Carbon steel pipe DN300</t>
  </si>
  <si>
    <t>M.L</t>
  </si>
  <si>
    <t>Sun Shed (6.0x4.0m):</t>
  </si>
  <si>
    <t>Sliding Steel Gate (1x0.4 m)</t>
  </si>
  <si>
    <t>Supply of materials, tools and manpower to install slide steel gate (vertical), including plate gauge 18(1.41mm), the gate has a frame of square steel angle (50x50x4mm), slide steel frame U channel (84mm) top and bottom. The price of work includes painting with anti-rust and 2 layers oil paint, rollers, handles and locks. All needed works to complete the job, will be included within the price.</t>
  </si>
  <si>
    <t>Cable 4*50mm²</t>
  </si>
  <si>
    <t>Cable 4*25mm²</t>
  </si>
  <si>
    <t>Supply, install, test and lay 1.0 kV grade (4*50 mm²), copper core, XLPE insulated, un-armored, PVC sheathed. The price includes supplying, installing/fixing, connecting, laying, drilling , cutting ( concrete wall if required ) and commissioning include (cable termination with Cu lugs at both end) to complete works as required.</t>
  </si>
  <si>
    <t>Supply, install, test and lay 1.0 kV grade (4*25 mm²), copper core, XLPE insulated, un-armored, PVC sheathed. The price includes supplying, installing/fixing, connecting, laying, drilling , cutting ( concrete wall if required ) and commissioning include (cable termination with Cu lugs at both end) to complete works as required.</t>
  </si>
  <si>
    <t>N.O</t>
  </si>
  <si>
    <t>Carbon steel pipe DN350</t>
  </si>
  <si>
    <t>Check Valve DN300</t>
  </si>
  <si>
    <t>Supply, install, test and commissioning of check valve DN300, PN16, FLG X FLG.  The price includes all requirements such as pipes, tees, elbows, dismantling joints, all fittings and accessories to complete the job.</t>
  </si>
  <si>
    <t>Check Valve DN350</t>
  </si>
  <si>
    <t>Supply, install, test and commissioning of check valve DN350, PN16, FLG X FLG.  The price includes all requirements such as pipes, tees, elbows, dismantling joints, all fittings and accessories to complete the job.</t>
  </si>
  <si>
    <t>Supply, weld, install and test new carbon steel pipes DN300 (8mm thickness), internally coated (with safe and anti-corrosion material: epoxy coating or polyurethane coating), to connect with the pump. The price includes two dismantling joints (2 PCS) and proper steel supports to fix the vertical and horizontal pipes. Moreover, the price includes external epoxy paint (thickness not less than 150micron). The price should cover all needed fittings (flanges, elbows, reducers, tees, bolts, gaskets, .....etc.) to complete the work and according to directed by supervisor engineer. The price includes all requirements to make the system works properly.</t>
  </si>
  <si>
    <t>Supply, weld, install and test new carbon steel pipes DN350 (8mm thickness), internally coated (with safe and anti-corrosion material: epoxy coating or polyurethane coating), to connect with the pump. The price includes two dismantling joints (2 PCS) and proper steel supports to fix the vertical and horizontal pipes. Moreover, the price includes external epoxy paint (thickness not less than 150micron). The price should cover all needed fittings (flanges, elbows, reducers, tees, bolts, gaskets, .....etc.) to complete the work and according to directed by supervisor engineer. The price includes all requirements to make the system works properly.</t>
  </si>
  <si>
    <t>concrete trough:</t>
  </si>
  <si>
    <t>provding materials and equipment required for installation works, connection and operation starter panal (star-delta) for a motor with an iron box with dimensions (60 * 50) cm contains (circuit breaker 300 Am, three phase, 400V with three contactors from ABB, Schneider, siemens or equivalent, with all electrical protections (phase failure, phase sequence, overload, timer, voltmeter, ammeter, frequency meter, indication lamps)) The price includes supplying, installing, laying, connecting and commissioning with the items to complete works as required, according to technical specifications.</t>
  </si>
  <si>
    <t>L.S</t>
  </si>
  <si>
    <t>Electrical Board Panel</t>
  </si>
  <si>
    <t>Culvert</t>
  </si>
  <si>
    <t>Supply of materials, tools and manpower to install sun shed. The price includes:
1-Excavation for the columns bases (50x50x50cm).
2-Providing (4) anchor bolts of Ø16mm and length of (40cm) for each column.
3-Providing base plate of (200x200x16mm) for each column.
4-Casting column footing (50x50x50cm) using (C25MPa) concrete and sulphate resistance cement for each columns.
5-Providing columns of steel square tube 100x50x3mm with height 2.5m(Spaced 4.0m in X-direction and 6.0m in Y-direction). 
6-Providing main beams of steel square tube 100x50x3mm.
7-Providing purlin of rectangular steel tube 100x50x3mm and spaced 80cm. 
8-Corrugated metal sheet thickness 0.5mm, fixed by screws and overlapped in order to prevent water leakage.
9-Painting the steel structure with one layer of anti rust and two layers of oil paint. 
10-Casting (15cm) thickness concrete with BRC (150x150x5mm) using (C25MPa) concrete and sulphate resistance cement for the sun shed floor.
All needed work to complete the job will be included within the price.</t>
  </si>
  <si>
    <t>Supply, install and test of horizontal pump split case for the channel (Wilo se, Grundfos, KSB, or equivalent), Q=200m3/hr. and H=40m with stainless steel shaft and bronze impeller,110kw, IP55, 1500rpm, 50HZ, three phase, 400V.</t>
  </si>
  <si>
    <t>Foot Valve DN350</t>
  </si>
  <si>
    <t>Supply, install, test and commissioning of foot valve DN350, PN16, FLG X FLG.  The price includes all requirements such as pipes, tees, elbows, dismantling joints, all fittings and accessories to complete the job.</t>
  </si>
  <si>
    <t>Pack</t>
  </si>
  <si>
    <t>Worker hat</t>
  </si>
  <si>
    <t xml:space="preserve">High visibility work vest   </t>
  </si>
  <si>
    <t>First aid kit</t>
  </si>
  <si>
    <t xml:space="preserve">PPE face mask in package, </t>
  </si>
  <si>
    <t>each package contains 50 boxes (1 box = 50 masks)</t>
  </si>
  <si>
    <t>good quality</t>
  </si>
  <si>
    <t>Work Gloves</t>
  </si>
  <si>
    <t>Hand Sanitizers</t>
  </si>
  <si>
    <t xml:space="preserve"> Gel 500ml,quik-drying,Antibacterial.</t>
  </si>
  <si>
    <t>each vest should be printed with logo of Mercyhands and UNDP</t>
  </si>
  <si>
    <t>Local Market</t>
  </si>
  <si>
    <t>Horizontal Pump</t>
  </si>
  <si>
    <t>CFW_BOQ_Ierrigation Channel Rehabilitaion</t>
  </si>
  <si>
    <r>
      <rPr>
        <sz val="11"/>
        <color theme="1"/>
        <rFont val="Arial"/>
        <family val="2"/>
        <scheme val="minor"/>
      </rPr>
      <t xml:space="preserve">Excavation in all types of soil (even rock layers) for the channel, Settling with the existing ground level down to the required </t>
    </r>
    <r>
      <rPr>
        <sz val="11"/>
        <color indexed="8"/>
        <rFont val="Arial"/>
        <family val="2"/>
        <scheme val="minor"/>
      </rPr>
      <t>depth (1 m), (base=2.5m)</t>
    </r>
    <r>
      <rPr>
        <sz val="11"/>
        <color theme="1"/>
        <rFont val="Arial"/>
        <family val="2"/>
        <scheme val="minor"/>
      </rPr>
      <t xml:space="preserve"> tapezoidal channel section, removal of all material to a site approved by local authorities. The price include cleaning the bed of the excavation, compaction using viber roller and back-filling. All needed work to complete the job will be included within the price.</t>
    </r>
  </si>
  <si>
    <t>Cash for Work BOQ - PPE and safety equipments</t>
  </si>
  <si>
    <t xml:space="preserve">Site preparation, Area =10600 m2:      with visibility </t>
  </si>
  <si>
    <t>Supply of materials, tools, machineries and manpower for site preparation. The work includes :     
1-Clearing, stripping and levelling of the site.
2-Removing undesired plants and other natural vegetation.
3-Dumping of all the debris and rubble to a site approved by the local authorities.      
 All needed work to complete the job will be included within the price.                              4-Temporary signage (during implementation): (W 190cm x H 90cm) printed on mounted plastic sheeting.                                                                                                 5-Permanent signage (after implementation is completed): (60cm x 40cm), printed on white aluminum composite (trade name – Dibond). To be placed in a prominent position at the main entry door of the site, at eye level.                                                    6-Cargo Truck, 1.2 ton to transport tools and materials from warehouses to sites and returns to wearhouses by the end of the day.</t>
  </si>
  <si>
    <r>
      <t xml:space="preserve">Supply of materials, tools and manpower for filling (in layers not exceeding 25cm, (base=2.5m, L=2000m) tapezoidal channel section, compaction up to 85%). All needed work to complete the job will be included within the price.
</t>
    </r>
    <r>
      <rPr>
        <b/>
        <sz val="11"/>
        <color rgb="FFFF0000"/>
        <rFont val="Arial"/>
        <family val="2"/>
        <scheme val="minor"/>
      </rPr>
      <t>see the attached drawing</t>
    </r>
    <r>
      <rPr>
        <b/>
        <sz val="11"/>
        <color theme="1"/>
        <rFont val="Arial"/>
        <family val="2"/>
        <scheme val="minor"/>
      </rPr>
      <t>.</t>
    </r>
  </si>
  <si>
    <r>
      <t>Supply of materials, tools and manpower for casting 10cm thickness (base=2.5m, L=2000) reinforced concrete mat foundation using (C25MPa) concrete with BRC (150x150x5mm) and using sulphate resistance cement for foundations and hloicoter trowel for finshing surfases, make a joints each 4m. The work includes all the requirements of steel reinforcement and formworks. All needed works to complete the job will be included within the price.</t>
    </r>
    <r>
      <rPr>
        <sz val="11"/>
        <color indexed="10"/>
        <rFont val="Arial"/>
        <family val="2"/>
        <scheme val="minor"/>
      </rPr>
      <t xml:space="preserve"> </t>
    </r>
    <r>
      <rPr>
        <b/>
        <sz val="11"/>
        <color rgb="FFFF0000"/>
        <rFont val="Arial"/>
        <family val="2"/>
        <scheme val="minor"/>
      </rPr>
      <t>see the attached drawing</t>
    </r>
    <r>
      <rPr>
        <b/>
        <sz val="11"/>
        <rFont val="Arial"/>
        <family val="2"/>
        <scheme val="minor"/>
      </rPr>
      <t>.</t>
    </r>
  </si>
  <si>
    <r>
      <rPr>
        <sz val="11"/>
        <color indexed="8"/>
        <rFont val="Arial"/>
        <family val="2"/>
        <scheme val="minor"/>
      </rPr>
      <t>Supply of materials, tools and manpower to build pelvic estuary of internal dimension (</t>
    </r>
    <r>
      <rPr>
        <sz val="11"/>
        <rFont val="Arial"/>
        <family val="2"/>
        <scheme val="minor"/>
      </rPr>
      <t>L=4.0m, W=2.0m and H=1.2m</t>
    </r>
    <r>
      <rPr>
        <sz val="11"/>
        <color indexed="8"/>
        <rFont val="Arial"/>
        <family val="2"/>
        <scheme val="minor"/>
      </rPr>
      <t>). The price includes:
1-Soil excavations in any types of soil.
2-Provide a layer of crushed stones 20cm under the foundation concrete.
3-Casting (20cm) plain concrete for the pelvic using (C25Mpa) Concrete and using sulphate resistant cement.
4-Build  the walls of 40 cm width with solid blocks (15x20x40cm) and cement mortar (1:3).
8-Plastering of the interior and exterior walls with two layers of cement plastering 20mm thickness. The price includes a layer of cement splash dash.
All needed work to complete the job will be included within the price.</t>
    </r>
    <r>
      <rPr>
        <sz val="11"/>
        <color rgb="FFFF0000"/>
        <rFont val="Arial"/>
        <family val="2"/>
        <scheme val="minor"/>
      </rPr>
      <t xml:space="preserve"> </t>
    </r>
    <r>
      <rPr>
        <b/>
        <sz val="11"/>
        <color rgb="FFFF0000"/>
        <rFont val="Arial"/>
        <family val="2"/>
        <scheme val="minor"/>
      </rPr>
      <t>see the attached drawing</t>
    </r>
  </si>
  <si>
    <r>
      <rPr>
        <sz val="11"/>
        <color indexed="8"/>
        <rFont val="Arial"/>
        <family val="2"/>
        <scheme val="minor"/>
      </rPr>
      <t>Supply of materials, tools and manpower to build box bridge of internal dimension (</t>
    </r>
    <r>
      <rPr>
        <sz val="11"/>
        <rFont val="Arial"/>
        <family val="2"/>
        <scheme val="minor"/>
      </rPr>
      <t>L=8.0m, W=1.0m and H=1.0m)</t>
    </r>
    <r>
      <rPr>
        <sz val="11"/>
        <color indexed="8"/>
        <rFont val="Arial"/>
        <family val="2"/>
        <scheme val="minor"/>
      </rPr>
      <t>. The price includes:
1-Soil excavations in any types of soil.
2-Provide a layer of crushed stones 20cm under the foundation concrete.
3-Casting two layers (20cm per layer) plain concrete for the foundation using (C25Mpa) Concrete and using sulphate resistant cement with reinforcement 2 layer  #16mm Diameter  @20cm C/C both direction.
4-Casting  the walls of 20 cm width with reinforcement 2 layer  #16mm Diameter  @20cm C/C both direction and cement mortar (1:3).
All needed work to complete the job will be included within the price.</t>
    </r>
    <r>
      <rPr>
        <sz val="11"/>
        <color theme="1"/>
        <rFont val="Arial"/>
        <family val="2"/>
        <scheme val="minor"/>
      </rPr>
      <t xml:space="preserve">
</t>
    </r>
    <r>
      <rPr>
        <b/>
        <sz val="11"/>
        <color rgb="FFFF0000"/>
        <rFont val="Arial"/>
        <family val="2"/>
        <scheme val="minor"/>
      </rPr>
      <t>see the attached drawing</t>
    </r>
    <r>
      <rPr>
        <b/>
        <sz val="11"/>
        <color theme="1"/>
        <rFont val="Arial"/>
        <family val="2"/>
        <scheme val="minor"/>
      </rPr>
      <t>.</t>
    </r>
  </si>
  <si>
    <t>Amount</t>
  </si>
  <si>
    <t>Location: Salahaldin - Shirqat district - Alsafinah village
Coordinates: 35°31'43.2"N 43°15'30.8"E
Deadline date: 20/02/2022
Duration: 40 work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</si>
</sst>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4" x14ac:knownFonts="1">
    <font>
      <sz val="11"/>
      <color theme="1"/>
      <name val="Arial"/>
      <family val="2"/>
      <scheme val="minor"/>
    </font>
    <font>
      <sz val="11"/>
      <color rgb="FFFF0000"/>
      <name val="Arial"/>
      <family val="2"/>
      <scheme val="minor"/>
    </font>
    <font>
      <b/>
      <sz val="11"/>
      <color theme="1"/>
      <name val="Arial"/>
      <family val="2"/>
      <scheme val="minor"/>
    </font>
    <font>
      <b/>
      <sz val="14"/>
      <color theme="1"/>
      <name val="Arial"/>
      <family val="2"/>
      <scheme val="minor"/>
    </font>
    <font>
      <b/>
      <sz val="11"/>
      <name val="Calibri"/>
      <family val="2"/>
    </font>
    <font>
      <sz val="11"/>
      <name val="Calibri"/>
      <family val="2"/>
    </font>
    <font>
      <sz val="11"/>
      <color theme="1"/>
      <name val="Calibri"/>
      <family val="2"/>
    </font>
    <font>
      <sz val="11"/>
      <color rgb="FF2F5496"/>
      <name val="Calibri"/>
      <family val="2"/>
    </font>
    <font>
      <sz val="11"/>
      <color indexed="8"/>
      <name val="Arial"/>
      <family val="2"/>
      <scheme val="minor"/>
    </font>
    <font>
      <sz val="11"/>
      <name val="Arial"/>
      <family val="2"/>
      <scheme val="minor"/>
    </font>
    <font>
      <sz val="11"/>
      <color indexed="10"/>
      <name val="Arial"/>
      <family val="2"/>
      <scheme val="minor"/>
    </font>
    <font>
      <sz val="8"/>
      <name val="Arial"/>
      <family val="2"/>
      <scheme val="minor"/>
    </font>
    <font>
      <b/>
      <sz val="11"/>
      <name val="Arial"/>
      <family val="2"/>
      <scheme val="minor"/>
    </font>
    <font>
      <b/>
      <sz val="11"/>
      <color rgb="FFFF0000"/>
      <name val="Arial"/>
      <family val="2"/>
      <scheme val="minor"/>
    </font>
  </fonts>
  <fills count="6">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s>
  <borders count="50">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rgb="FF000000"/>
      </right>
      <top style="medium">
        <color indexed="64"/>
      </top>
      <bottom style="medium">
        <color rgb="FF000000"/>
      </bottom>
      <diagonal/>
    </border>
    <border>
      <left/>
      <right style="thin">
        <color rgb="FF000000"/>
      </right>
      <top style="medium">
        <color indexed="64"/>
      </top>
      <bottom style="medium">
        <color rgb="FF000000"/>
      </bottom>
      <diagonal/>
    </border>
    <border>
      <left style="thin">
        <color rgb="FF000000"/>
      </left>
      <right style="thin">
        <color rgb="FF000000"/>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style="medium">
        <color indexed="64"/>
      </left>
      <right style="medium">
        <color rgb="FF000000"/>
      </right>
      <top/>
      <bottom style="thin">
        <color rgb="FF000000"/>
      </bottom>
      <diagonal/>
    </border>
    <border>
      <left style="medium">
        <color rgb="FF000000"/>
      </left>
      <right style="medium">
        <color indexed="64"/>
      </right>
      <top/>
      <bottom style="thin">
        <color rgb="FF000000"/>
      </bottom>
      <diagonal/>
    </border>
    <border>
      <left style="medium">
        <color indexed="64"/>
      </left>
      <right style="medium">
        <color rgb="FF000000"/>
      </right>
      <top style="thin">
        <color rgb="FF000000"/>
      </top>
      <bottom style="thin">
        <color rgb="FF000000"/>
      </bottom>
      <diagonal/>
    </border>
    <border>
      <left style="medium">
        <color rgb="FF000000"/>
      </left>
      <right style="medium">
        <color indexed="64"/>
      </right>
      <top style="thin">
        <color rgb="FF000000"/>
      </top>
      <bottom style="thin">
        <color rgb="FF000000"/>
      </bottom>
      <diagonal/>
    </border>
    <border>
      <left style="medium">
        <color indexed="64"/>
      </left>
      <right style="medium">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medium">
        <color rgb="FF000000"/>
      </left>
      <right style="medium">
        <color indexed="64"/>
      </right>
      <top style="thin">
        <color rgb="FF000000"/>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medium">
        <color indexed="64"/>
      </bottom>
      <diagonal/>
    </border>
    <border>
      <left/>
      <right/>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indexed="64"/>
      </right>
      <top style="medium">
        <color rgb="FF000000"/>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style="medium">
        <color indexed="64"/>
      </right>
      <top/>
      <bottom style="medium">
        <color indexed="64"/>
      </bottom>
      <diagonal/>
    </border>
  </borders>
  <cellStyleXfs count="1">
    <xf numFmtId="0" fontId="0" fillId="0" borderId="0"/>
  </cellStyleXfs>
  <cellXfs count="114">
    <xf numFmtId="0" fontId="0" fillId="0" borderId="0" xfId="0"/>
    <xf numFmtId="0" fontId="0" fillId="0" borderId="3" xfId="0" applyBorder="1"/>
    <xf numFmtId="0" fontId="0" fillId="0" borderId="7" xfId="0" applyBorder="1"/>
    <xf numFmtId="0" fontId="0" fillId="0" borderId="11" xfId="0" applyBorder="1"/>
    <xf numFmtId="0" fontId="1" fillId="0" borderId="0" xfId="0" applyFont="1" applyAlignment="1">
      <alignment wrapText="1"/>
    </xf>
    <xf numFmtId="0" fontId="0" fillId="0" borderId="5" xfId="0" applyFill="1" applyBorder="1"/>
    <xf numFmtId="0" fontId="0" fillId="0" borderId="6" xfId="0" applyFill="1" applyBorder="1"/>
    <xf numFmtId="0" fontId="0" fillId="0" borderId="8" xfId="0" applyFill="1" applyBorder="1"/>
    <xf numFmtId="0" fontId="0" fillId="0" borderId="9" xfId="0" applyFill="1" applyBorder="1"/>
    <xf numFmtId="0" fontId="0" fillId="0" borderId="10" xfId="0" applyFill="1" applyBorder="1"/>
    <xf numFmtId="0" fontId="0" fillId="0" borderId="20" xfId="0" applyFill="1" applyBorder="1"/>
    <xf numFmtId="0" fontId="0" fillId="0" borderId="22" xfId="0" applyFill="1" applyBorder="1"/>
    <xf numFmtId="0" fontId="0" fillId="0" borderId="24" xfId="0" applyFill="1" applyBorder="1"/>
    <xf numFmtId="0" fontId="0" fillId="0" borderId="25" xfId="0" applyFill="1" applyBorder="1"/>
    <xf numFmtId="0" fontId="0" fillId="0" borderId="26" xfId="0" applyFill="1" applyBorder="1"/>
    <xf numFmtId="0" fontId="0" fillId="0" borderId="27" xfId="0" applyFill="1" applyBorder="1"/>
    <xf numFmtId="0" fontId="0" fillId="0" borderId="28" xfId="0" applyFill="1" applyBorder="1"/>
    <xf numFmtId="0" fontId="0" fillId="0" borderId="29" xfId="0" applyFill="1" applyBorder="1"/>
    <xf numFmtId="0" fontId="0" fillId="0" borderId="13" xfId="0" applyFill="1" applyBorder="1"/>
    <xf numFmtId="0" fontId="2" fillId="0" borderId="1" xfId="0" applyFont="1" applyBorder="1"/>
    <xf numFmtId="0" fontId="2" fillId="0" borderId="18" xfId="0" applyFont="1" applyBorder="1"/>
    <xf numFmtId="0" fontId="2" fillId="3" borderId="2" xfId="0" applyFont="1" applyFill="1" applyBorder="1" applyAlignment="1">
      <alignment wrapText="1"/>
    </xf>
    <xf numFmtId="0" fontId="0" fillId="3" borderId="6" xfId="0" applyFill="1" applyBorder="1" applyAlignment="1">
      <alignment wrapText="1"/>
    </xf>
    <xf numFmtId="0" fontId="0" fillId="3" borderId="10" xfId="0" applyFill="1" applyBorder="1" applyAlignment="1">
      <alignment wrapText="1"/>
    </xf>
    <xf numFmtId="0" fontId="0" fillId="3" borderId="12" xfId="0" applyFill="1" applyBorder="1" applyAlignment="1">
      <alignment wrapText="1"/>
    </xf>
    <xf numFmtId="0" fontId="2" fillId="4" borderId="15" xfId="0" applyFont="1" applyFill="1" applyBorder="1"/>
    <xf numFmtId="0" fontId="0" fillId="4" borderId="19" xfId="0" applyFill="1" applyBorder="1"/>
    <xf numFmtId="0" fontId="0" fillId="4" borderId="21" xfId="0" applyFill="1" applyBorder="1"/>
    <xf numFmtId="0" fontId="0" fillId="4" borderId="21" xfId="0" applyFill="1" applyBorder="1" applyAlignment="1">
      <alignment wrapText="1"/>
    </xf>
    <xf numFmtId="0" fontId="0" fillId="4" borderId="23" xfId="0" applyFill="1" applyBorder="1" applyAlignment="1">
      <alignment wrapText="1"/>
    </xf>
    <xf numFmtId="0" fontId="0" fillId="3" borderId="4" xfId="0" applyFill="1" applyBorder="1"/>
    <xf numFmtId="0" fontId="0" fillId="3" borderId="5" xfId="0" applyFill="1" applyBorder="1"/>
    <xf numFmtId="0" fontId="2" fillId="2" borderId="16" xfId="0" applyFont="1" applyFill="1" applyBorder="1"/>
    <xf numFmtId="0" fontId="2" fillId="2" borderId="17" xfId="0" applyFont="1" applyFill="1" applyBorder="1"/>
    <xf numFmtId="0" fontId="0" fillId="3" borderId="9" xfId="0" applyFill="1" applyBorder="1"/>
    <xf numFmtId="0" fontId="2" fillId="4" borderId="18" xfId="0" applyFont="1" applyFill="1" applyBorder="1"/>
    <xf numFmtId="0" fontId="0" fillId="4" borderId="22" xfId="0" applyFill="1" applyBorder="1"/>
    <xf numFmtId="0" fontId="0" fillId="4" borderId="22" xfId="0" applyFill="1" applyBorder="1" applyAlignment="1">
      <alignment wrapText="1"/>
    </xf>
    <xf numFmtId="0" fontId="0" fillId="4" borderId="27" xfId="0" applyFill="1" applyBorder="1" applyAlignment="1">
      <alignment wrapText="1"/>
    </xf>
    <xf numFmtId="0" fontId="0" fillId="0" borderId="30" xfId="0" applyBorder="1"/>
    <xf numFmtId="0" fontId="2" fillId="0" borderId="32" xfId="0" applyFont="1" applyBorder="1" applyAlignment="1">
      <alignment horizontal="center"/>
    </xf>
    <xf numFmtId="0" fontId="0" fillId="0" borderId="33" xfId="0" applyBorder="1"/>
    <xf numFmtId="0" fontId="0" fillId="0" borderId="34" xfId="0" applyBorder="1" applyAlignment="1">
      <alignment wrapText="1"/>
    </xf>
    <xf numFmtId="0" fontId="0" fillId="0" borderId="34" xfId="0" applyBorder="1"/>
    <xf numFmtId="0" fontId="1" fillId="0" borderId="34" xfId="0" applyFont="1" applyBorder="1"/>
    <xf numFmtId="0" fontId="0" fillId="0" borderId="35" xfId="0" applyBorder="1"/>
    <xf numFmtId="0" fontId="2" fillId="2" borderId="32" xfId="0" applyFont="1" applyFill="1" applyBorder="1"/>
    <xf numFmtId="0" fontId="0" fillId="4" borderId="36" xfId="0" applyFill="1" applyBorder="1"/>
    <xf numFmtId="0" fontId="4" fillId="3" borderId="32" xfId="0" applyFont="1" applyFill="1" applyBorder="1" applyAlignment="1">
      <alignment vertical="center" wrapText="1"/>
    </xf>
    <xf numFmtId="0" fontId="4" fillId="3" borderId="38" xfId="0" applyFont="1" applyFill="1" applyBorder="1" applyAlignment="1">
      <alignment vertical="center" wrapText="1"/>
    </xf>
    <xf numFmtId="0" fontId="4" fillId="3" borderId="38" xfId="0" applyFont="1" applyFill="1" applyBorder="1" applyAlignment="1">
      <alignment horizontal="center" vertical="center" wrapText="1"/>
    </xf>
    <xf numFmtId="0" fontId="2" fillId="3" borderId="32" xfId="0" applyFont="1" applyFill="1" applyBorder="1"/>
    <xf numFmtId="0" fontId="6" fillId="0" borderId="40"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45" xfId="0" applyFont="1" applyBorder="1" applyAlignment="1">
      <alignment horizontal="center" vertical="center" wrapText="1"/>
    </xf>
    <xf numFmtId="0" fontId="5" fillId="0" borderId="39" xfId="0" applyFont="1" applyBorder="1" applyAlignment="1">
      <alignment horizontal="left" vertical="center" wrapText="1"/>
    </xf>
    <xf numFmtId="0" fontId="7" fillId="0" borderId="39" xfId="0" applyFont="1" applyBorder="1" applyAlignment="1">
      <alignment horizontal="left" vertical="center" wrapText="1"/>
    </xf>
    <xf numFmtId="0" fontId="5" fillId="0" borderId="41" xfId="0" applyFont="1" applyBorder="1" applyAlignment="1">
      <alignment horizontal="left" vertical="center" wrapText="1"/>
    </xf>
    <xf numFmtId="0" fontId="7" fillId="0" borderId="41" xfId="0" applyFont="1" applyBorder="1" applyAlignment="1">
      <alignment horizontal="left" vertical="center" wrapText="1"/>
    </xf>
    <xf numFmtId="0" fontId="0" fillId="0" borderId="0" xfId="0" applyAlignment="1">
      <alignment horizontal="left" vertical="center"/>
    </xf>
    <xf numFmtId="0" fontId="0" fillId="0" borderId="41" xfId="0" applyBorder="1" applyAlignment="1">
      <alignment horizontal="left" vertical="center"/>
    </xf>
    <xf numFmtId="0" fontId="0" fillId="0" borderId="13" xfId="0" applyBorder="1" applyAlignment="1">
      <alignment horizontal="left" vertical="center"/>
    </xf>
    <xf numFmtId="0" fontId="0" fillId="0" borderId="42" xfId="0" applyBorder="1" applyAlignment="1">
      <alignment horizontal="left" vertical="center"/>
    </xf>
    <xf numFmtId="0" fontId="0" fillId="0" borderId="44" xfId="0" applyBorder="1" applyAlignment="1">
      <alignment horizontal="left" vertical="center"/>
    </xf>
    <xf numFmtId="0" fontId="0" fillId="0" borderId="0" xfId="0" applyAlignment="1">
      <alignment wrapText="1"/>
    </xf>
    <xf numFmtId="0" fontId="0" fillId="0" borderId="14" xfId="0" applyBorder="1" applyAlignment="1">
      <alignment horizontal="left" vertical="center" wrapText="1"/>
    </xf>
    <xf numFmtId="0" fontId="0" fillId="0" borderId="43" xfId="0" applyBorder="1" applyAlignment="1">
      <alignment horizontal="left" vertical="center" wrapText="1"/>
    </xf>
    <xf numFmtId="0" fontId="0" fillId="0" borderId="13" xfId="0" applyBorder="1" applyAlignment="1">
      <alignment horizontal="center" vertical="center"/>
    </xf>
    <xf numFmtId="0" fontId="0" fillId="0" borderId="44" xfId="0" applyBorder="1" applyAlignment="1">
      <alignment horizontal="center" vertical="center"/>
    </xf>
    <xf numFmtId="0" fontId="0" fillId="0" borderId="46" xfId="0" applyBorder="1" applyAlignment="1">
      <alignment horizontal="left" vertical="center"/>
    </xf>
    <xf numFmtId="0" fontId="0" fillId="0" borderId="46" xfId="0" applyBorder="1" applyAlignment="1">
      <alignment horizontal="center" vertical="center"/>
    </xf>
    <xf numFmtId="0" fontId="0" fillId="0" borderId="47" xfId="0" applyBorder="1" applyAlignment="1">
      <alignment horizontal="left" vertical="center"/>
    </xf>
    <xf numFmtId="0" fontId="0" fillId="0" borderId="0" xfId="0" applyAlignment="1">
      <alignment vertical="top"/>
    </xf>
    <xf numFmtId="0" fontId="4" fillId="3" borderId="38" xfId="0" applyFont="1" applyFill="1" applyBorder="1" applyAlignment="1">
      <alignment vertical="top" wrapText="1"/>
    </xf>
    <xf numFmtId="0" fontId="0" fillId="5" borderId="13" xfId="0" applyFont="1" applyFill="1" applyBorder="1" applyAlignment="1">
      <alignment horizontal="left" vertical="top" wrapText="1" readingOrder="1"/>
    </xf>
    <xf numFmtId="0" fontId="9" fillId="5" borderId="13" xfId="0" applyFont="1" applyFill="1" applyBorder="1" applyAlignment="1">
      <alignment horizontal="left" vertical="top" wrapText="1"/>
    </xf>
    <xf numFmtId="0" fontId="9" fillId="5" borderId="13" xfId="0" applyFont="1" applyFill="1" applyBorder="1" applyAlignment="1">
      <alignment horizontal="left" vertical="top" wrapText="1" readingOrder="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44" xfId="0" applyBorder="1" applyAlignment="1">
      <alignment horizontal="left" vertical="top" wrapText="1"/>
    </xf>
    <xf numFmtId="0" fontId="5" fillId="0" borderId="39" xfId="0" applyFont="1" applyFill="1" applyBorder="1" applyAlignment="1">
      <alignment horizontal="left" vertical="center" wrapText="1"/>
    </xf>
    <xf numFmtId="0" fontId="6" fillId="0" borderId="31" xfId="0" applyFont="1" applyFill="1" applyBorder="1" applyAlignment="1">
      <alignment horizontal="left" vertical="center" wrapText="1"/>
    </xf>
    <xf numFmtId="0" fontId="6" fillId="0" borderId="40" xfId="0" applyFont="1" applyFill="1" applyBorder="1" applyAlignment="1">
      <alignment horizontal="center" vertical="center" wrapText="1"/>
    </xf>
    <xf numFmtId="0" fontId="7" fillId="0" borderId="39" xfId="0" applyFont="1" applyFill="1" applyBorder="1" applyAlignment="1">
      <alignment horizontal="left" vertical="center" wrapText="1"/>
    </xf>
    <xf numFmtId="0" fontId="0" fillId="0" borderId="0" xfId="0" applyFill="1" applyAlignment="1">
      <alignment horizontal="left" vertical="center"/>
    </xf>
    <xf numFmtId="0" fontId="5" fillId="0" borderId="41"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0" fillId="0" borderId="13" xfId="0" applyFill="1" applyBorder="1" applyAlignment="1">
      <alignment horizontal="center" vertical="center"/>
    </xf>
    <xf numFmtId="0" fontId="7" fillId="0" borderId="41" xfId="0" applyFont="1" applyFill="1" applyBorder="1" applyAlignment="1">
      <alignment horizontal="left" vertical="center" wrapText="1"/>
    </xf>
    <xf numFmtId="0" fontId="0" fillId="0" borderId="14" xfId="0" applyFill="1" applyBorder="1" applyAlignment="1">
      <alignment horizontal="left" vertical="center" wrapText="1"/>
    </xf>
    <xf numFmtId="0" fontId="0" fillId="0" borderId="41" xfId="0" applyFill="1" applyBorder="1" applyAlignment="1">
      <alignment horizontal="left" vertical="center"/>
    </xf>
    <xf numFmtId="2" fontId="6" fillId="0" borderId="40" xfId="0" applyNumberFormat="1" applyFont="1" applyFill="1" applyBorder="1" applyAlignment="1">
      <alignment horizontal="center" vertical="center" wrapText="1"/>
    </xf>
    <xf numFmtId="2" fontId="6" fillId="0" borderId="13" xfId="0" applyNumberFormat="1" applyFont="1" applyFill="1" applyBorder="1" applyAlignment="1">
      <alignment horizontal="center" vertical="center" wrapText="1"/>
    </xf>
    <xf numFmtId="2" fontId="0" fillId="0" borderId="13" xfId="0" applyNumberFormat="1" applyFill="1" applyBorder="1" applyAlignment="1">
      <alignment horizontal="center" vertical="center"/>
    </xf>
    <xf numFmtId="164" fontId="6" fillId="0" borderId="40" xfId="0" applyNumberFormat="1" applyFont="1" applyFill="1" applyBorder="1" applyAlignment="1">
      <alignment horizontal="center" vertical="center" wrapText="1"/>
    </xf>
    <xf numFmtId="164" fontId="6" fillId="0" borderId="13" xfId="0" applyNumberFormat="1" applyFont="1" applyFill="1" applyBorder="1" applyAlignment="1">
      <alignment horizontal="center" vertical="center" wrapText="1"/>
    </xf>
    <xf numFmtId="164" fontId="0" fillId="0" borderId="13" xfId="0" applyNumberFormat="1" applyFill="1" applyBorder="1" applyAlignment="1">
      <alignment horizontal="center" vertical="center"/>
    </xf>
    <xf numFmtId="0" fontId="8" fillId="0" borderId="13" xfId="0" applyFont="1" applyFill="1" applyBorder="1" applyAlignment="1">
      <alignment horizontal="left" vertical="center" wrapText="1" readingOrder="1"/>
    </xf>
    <xf numFmtId="0" fontId="2" fillId="0" borderId="13" xfId="0" applyFont="1" applyFill="1" applyBorder="1" applyAlignment="1">
      <alignment horizontal="left" vertical="center" wrapText="1" readingOrder="1"/>
    </xf>
    <xf numFmtId="0" fontId="0" fillId="0" borderId="13" xfId="0" applyFont="1" applyFill="1" applyBorder="1" applyAlignment="1">
      <alignment horizontal="left" vertical="center" wrapText="1" readingOrder="1"/>
    </xf>
    <xf numFmtId="0" fontId="9" fillId="0" borderId="13" xfId="0" applyFont="1" applyFill="1" applyBorder="1" applyAlignment="1">
      <alignment horizontal="left" vertical="center" wrapText="1"/>
    </xf>
    <xf numFmtId="0" fontId="0" fillId="0" borderId="13" xfId="0" applyFill="1" applyBorder="1" applyAlignment="1">
      <alignment horizontal="left" vertical="center" wrapText="1" readingOrder="1"/>
    </xf>
    <xf numFmtId="0" fontId="5" fillId="0" borderId="40" xfId="0" applyFont="1" applyBorder="1" applyAlignment="1">
      <alignment horizontal="left" vertical="center" wrapText="1"/>
    </xf>
    <xf numFmtId="0" fontId="5" fillId="0" borderId="13" xfId="0" applyFont="1" applyBorder="1" applyAlignment="1">
      <alignment horizontal="left" vertical="center" wrapText="1"/>
    </xf>
    <xf numFmtId="0" fontId="2" fillId="3" borderId="49" xfId="0" applyFont="1" applyFill="1" applyBorder="1"/>
    <xf numFmtId="0" fontId="5" fillId="0" borderId="40" xfId="0" applyFont="1" applyFill="1" applyBorder="1" applyAlignment="1">
      <alignment horizontal="left" vertical="center" wrapText="1"/>
    </xf>
    <xf numFmtId="0" fontId="8" fillId="0" borderId="13" xfId="0" applyFont="1" applyFill="1" applyBorder="1" applyAlignment="1">
      <alignment horizontal="left" vertical="top" wrapText="1" readingOrder="1"/>
    </xf>
    <xf numFmtId="0" fontId="3" fillId="3" borderId="37" xfId="0" applyFont="1" applyFill="1" applyBorder="1"/>
    <xf numFmtId="0" fontId="3" fillId="3" borderId="38" xfId="0" applyFont="1" applyFill="1" applyBorder="1"/>
    <xf numFmtId="0" fontId="2" fillId="3" borderId="48" xfId="0" applyFont="1" applyFill="1" applyBorder="1" applyAlignment="1">
      <alignment horizontal="left"/>
    </xf>
    <xf numFmtId="0" fontId="2" fillId="3" borderId="0" xfId="0" applyFont="1" applyFill="1" applyBorder="1" applyAlignment="1">
      <alignment horizontal="left"/>
    </xf>
    <xf numFmtId="0" fontId="0" fillId="0" borderId="30" xfId="0" applyBorder="1" applyAlignment="1">
      <alignment horizontal="left" vertical="top" wrapText="1"/>
    </xf>
    <xf numFmtId="0" fontId="2" fillId="3" borderId="48" xfId="0" applyFont="1" applyFill="1" applyBorder="1" applyAlignment="1">
      <alignment horizontal="center"/>
    </xf>
    <xf numFmtId="0" fontId="2" fillId="3"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10/relationships/person" Target="persons/person.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12.png"/><Relationship Id="rId3" Type="http://schemas.openxmlformats.org/officeDocument/2006/relationships/image" Target="../media/image7.jpg"/><Relationship Id="rId7" Type="http://schemas.openxmlformats.org/officeDocument/2006/relationships/image" Target="../media/image11.jpeg"/><Relationship Id="rId12" Type="http://schemas.openxmlformats.org/officeDocument/2006/relationships/image" Target="../media/image16.jpeg"/><Relationship Id="rId2" Type="http://schemas.openxmlformats.org/officeDocument/2006/relationships/image" Target="../media/image6.jpeg"/><Relationship Id="rId1" Type="http://schemas.openxmlformats.org/officeDocument/2006/relationships/image" Target="../media/image5.jpg"/><Relationship Id="rId6" Type="http://schemas.openxmlformats.org/officeDocument/2006/relationships/image" Target="../media/image10.jpg"/><Relationship Id="rId11" Type="http://schemas.openxmlformats.org/officeDocument/2006/relationships/image" Target="../media/image15.jpeg"/><Relationship Id="rId5" Type="http://schemas.openxmlformats.org/officeDocument/2006/relationships/image" Target="../media/image9.jpeg"/><Relationship Id="rId10" Type="http://schemas.openxmlformats.org/officeDocument/2006/relationships/image" Target="../media/image14.jpeg"/><Relationship Id="rId4" Type="http://schemas.openxmlformats.org/officeDocument/2006/relationships/image" Target="../media/image8.jpeg"/><Relationship Id="rId9" Type="http://schemas.openxmlformats.org/officeDocument/2006/relationships/image" Target="../media/image13.jpeg"/></Relationships>
</file>

<file path=xl/drawings/_rels/drawing2.xml.rels><?xml version="1.0" encoding="UTF-8" standalone="yes"?>
<Relationships xmlns="http://schemas.openxmlformats.org/package/2006/relationships"><Relationship Id="rId8" Type="http://schemas.openxmlformats.org/officeDocument/2006/relationships/image" Target="../media/image24.png"/><Relationship Id="rId3" Type="http://schemas.openxmlformats.org/officeDocument/2006/relationships/image" Target="../media/image19.jpg"/><Relationship Id="rId7" Type="http://schemas.openxmlformats.org/officeDocument/2006/relationships/image" Target="../media/image23.png"/><Relationship Id="rId2" Type="http://schemas.openxmlformats.org/officeDocument/2006/relationships/image" Target="../media/image18.jpg"/><Relationship Id="rId1" Type="http://schemas.openxmlformats.org/officeDocument/2006/relationships/image" Target="../media/image17.jpeg"/><Relationship Id="rId6" Type="http://schemas.openxmlformats.org/officeDocument/2006/relationships/image" Target="../media/image22.jpeg"/><Relationship Id="rId5" Type="http://schemas.openxmlformats.org/officeDocument/2006/relationships/image" Target="../media/image21.jpeg"/><Relationship Id="rId4" Type="http://schemas.openxmlformats.org/officeDocument/2006/relationships/image" Target="../media/image20.jpe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8</xdr:col>
      <xdr:colOff>342901</xdr:colOff>
      <xdr:row>15</xdr:row>
      <xdr:rowOff>57151</xdr:rowOff>
    </xdr:from>
    <xdr:to>
      <xdr:col>8</xdr:col>
      <xdr:colOff>1209675</xdr:colOff>
      <xdr:row>15</xdr:row>
      <xdr:rowOff>670967</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87401" y="20774026"/>
          <a:ext cx="866774" cy="613816"/>
        </a:xfrm>
        <a:prstGeom prst="rect">
          <a:avLst/>
        </a:prstGeom>
      </xdr:spPr>
    </xdr:pic>
    <xdr:clientData/>
  </xdr:twoCellAnchor>
  <xdr:twoCellAnchor editAs="oneCell">
    <xdr:from>
      <xdr:col>8</xdr:col>
      <xdr:colOff>314326</xdr:colOff>
      <xdr:row>14</xdr:row>
      <xdr:rowOff>9526</xdr:rowOff>
    </xdr:from>
    <xdr:to>
      <xdr:col>8</xdr:col>
      <xdr:colOff>1181100</xdr:colOff>
      <xdr:row>14</xdr:row>
      <xdr:rowOff>623342</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58826" y="20040601"/>
          <a:ext cx="866774" cy="613816"/>
        </a:xfrm>
        <a:prstGeom prst="rect">
          <a:avLst/>
        </a:prstGeom>
      </xdr:spPr>
    </xdr:pic>
    <xdr:clientData/>
  </xdr:twoCellAnchor>
  <xdr:twoCellAnchor editAs="oneCell">
    <xdr:from>
      <xdr:col>8</xdr:col>
      <xdr:colOff>333375</xdr:colOff>
      <xdr:row>18</xdr:row>
      <xdr:rowOff>85725</xdr:rowOff>
    </xdr:from>
    <xdr:to>
      <xdr:col>8</xdr:col>
      <xdr:colOff>1638301</xdr:colOff>
      <xdr:row>18</xdr:row>
      <xdr:rowOff>676274</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77875" y="22583775"/>
          <a:ext cx="1304926" cy="590549"/>
        </a:xfrm>
        <a:prstGeom prst="rect">
          <a:avLst/>
        </a:prstGeom>
      </xdr:spPr>
    </xdr:pic>
    <xdr:clientData/>
  </xdr:twoCellAnchor>
  <xdr:twoCellAnchor editAs="oneCell">
    <xdr:from>
      <xdr:col>8</xdr:col>
      <xdr:colOff>180974</xdr:colOff>
      <xdr:row>19</xdr:row>
      <xdr:rowOff>67886</xdr:rowOff>
    </xdr:from>
    <xdr:to>
      <xdr:col>8</xdr:col>
      <xdr:colOff>1752599</xdr:colOff>
      <xdr:row>19</xdr:row>
      <xdr:rowOff>647700</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3325474" y="23299361"/>
          <a:ext cx="1571625" cy="579814"/>
        </a:xfrm>
        <a:prstGeom prst="rect">
          <a:avLst/>
        </a:prstGeom>
      </xdr:spPr>
    </xdr:pic>
    <xdr:clientData/>
  </xdr:twoCellAnchor>
  <xdr:twoCellAnchor editAs="oneCell">
    <xdr:from>
      <xdr:col>8</xdr:col>
      <xdr:colOff>516599</xdr:colOff>
      <xdr:row>10</xdr:row>
      <xdr:rowOff>104775</xdr:rowOff>
    </xdr:from>
    <xdr:to>
      <xdr:col>8</xdr:col>
      <xdr:colOff>1295400</xdr:colOff>
      <xdr:row>11</xdr:row>
      <xdr:rowOff>156310</xdr:rowOff>
    </xdr:to>
    <xdr:pic>
      <xdr:nvPicPr>
        <xdr:cNvPr id="10" name="Picture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3661099" y="14268450"/>
          <a:ext cx="778801" cy="1032610"/>
        </a:xfrm>
        <a:prstGeom prst="rect">
          <a:avLst/>
        </a:prstGeom>
      </xdr:spPr>
    </xdr:pic>
    <xdr:clientData/>
  </xdr:twoCellAnchor>
  <xdr:twoCellAnchor editAs="oneCell">
    <xdr:from>
      <xdr:col>8</xdr:col>
      <xdr:colOff>503111</xdr:colOff>
      <xdr:row>11</xdr:row>
      <xdr:rowOff>76200</xdr:rowOff>
    </xdr:from>
    <xdr:to>
      <xdr:col>8</xdr:col>
      <xdr:colOff>1391873</xdr:colOff>
      <xdr:row>11</xdr:row>
      <xdr:rowOff>1000125</xdr:rowOff>
    </xdr:to>
    <xdr:pic>
      <xdr:nvPicPr>
        <xdr:cNvPr id="12" name="Picture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3647611" y="15563850"/>
          <a:ext cx="888762" cy="923925"/>
        </a:xfrm>
        <a:prstGeom prst="rect">
          <a:avLst/>
        </a:prstGeom>
      </xdr:spPr>
    </xdr:pic>
    <xdr:clientData/>
  </xdr:twoCellAnchor>
  <xdr:twoCellAnchor editAs="oneCell">
    <xdr:from>
      <xdr:col>8</xdr:col>
      <xdr:colOff>190499</xdr:colOff>
      <xdr:row>13</xdr:row>
      <xdr:rowOff>104774</xdr:rowOff>
    </xdr:from>
    <xdr:to>
      <xdr:col>8</xdr:col>
      <xdr:colOff>1628774</xdr:colOff>
      <xdr:row>13</xdr:row>
      <xdr:rowOff>1543049</xdr:rowOff>
    </xdr:to>
    <xdr:pic>
      <xdr:nvPicPr>
        <xdr:cNvPr id="14" name="Picture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3334999" y="18316574"/>
          <a:ext cx="1438275" cy="1438275"/>
        </a:xfrm>
        <a:prstGeom prst="rect">
          <a:avLst/>
        </a:prstGeom>
      </xdr:spPr>
    </xdr:pic>
    <xdr:clientData/>
  </xdr:twoCellAnchor>
  <xdr:twoCellAnchor editAs="oneCell">
    <xdr:from>
      <xdr:col>8</xdr:col>
      <xdr:colOff>238124</xdr:colOff>
      <xdr:row>12</xdr:row>
      <xdr:rowOff>161924</xdr:rowOff>
    </xdr:from>
    <xdr:to>
      <xdr:col>8</xdr:col>
      <xdr:colOff>1619249</xdr:colOff>
      <xdr:row>12</xdr:row>
      <xdr:rowOff>1543049</xdr:rowOff>
    </xdr:to>
    <xdr:pic>
      <xdr:nvPicPr>
        <xdr:cNvPr id="16" name="Picture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3382624" y="16735424"/>
          <a:ext cx="1381125" cy="1381125"/>
        </a:xfrm>
        <a:prstGeom prst="rect">
          <a:avLst/>
        </a:prstGeom>
      </xdr:spPr>
    </xdr:pic>
    <xdr:clientData/>
  </xdr:twoCellAnchor>
  <xdr:twoCellAnchor editAs="oneCell">
    <xdr:from>
      <xdr:col>8</xdr:col>
      <xdr:colOff>95250</xdr:colOff>
      <xdr:row>8</xdr:row>
      <xdr:rowOff>180975</xdr:rowOff>
    </xdr:from>
    <xdr:to>
      <xdr:col>8</xdr:col>
      <xdr:colOff>685800</xdr:colOff>
      <xdr:row>8</xdr:row>
      <xdr:rowOff>1885950</xdr:rowOff>
    </xdr:to>
    <xdr:pic>
      <xdr:nvPicPr>
        <xdr:cNvPr id="20" name="Picture 19">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3239750" y="7820025"/>
          <a:ext cx="590550" cy="1704975"/>
        </a:xfrm>
        <a:prstGeom prst="rect">
          <a:avLst/>
        </a:prstGeom>
      </xdr:spPr>
    </xdr:pic>
    <xdr:clientData/>
  </xdr:twoCellAnchor>
  <xdr:twoCellAnchor editAs="oneCell">
    <xdr:from>
      <xdr:col>8</xdr:col>
      <xdr:colOff>9525</xdr:colOff>
      <xdr:row>6</xdr:row>
      <xdr:rowOff>22063</xdr:rowOff>
    </xdr:from>
    <xdr:to>
      <xdr:col>8</xdr:col>
      <xdr:colOff>809625</xdr:colOff>
      <xdr:row>6</xdr:row>
      <xdr:rowOff>1095375</xdr:rowOff>
    </xdr:to>
    <xdr:pic>
      <xdr:nvPicPr>
        <xdr:cNvPr id="22" name="Picture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3154025" y="4251163"/>
          <a:ext cx="800100" cy="1073312"/>
        </a:xfrm>
        <a:prstGeom prst="rect">
          <a:avLst/>
        </a:prstGeom>
      </xdr:spPr>
    </xdr:pic>
    <xdr:clientData/>
  </xdr:twoCellAnchor>
  <xdr:twoCellAnchor editAs="oneCell">
    <xdr:from>
      <xdr:col>8</xdr:col>
      <xdr:colOff>342900</xdr:colOff>
      <xdr:row>20</xdr:row>
      <xdr:rowOff>47625</xdr:rowOff>
    </xdr:from>
    <xdr:to>
      <xdr:col>8</xdr:col>
      <xdr:colOff>1606549</xdr:colOff>
      <xdr:row>20</xdr:row>
      <xdr:rowOff>1311274</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3487400" y="23288625"/>
          <a:ext cx="1263649" cy="1263649"/>
        </a:xfrm>
        <a:prstGeom prst="rect">
          <a:avLst/>
        </a:prstGeom>
      </xdr:spPr>
    </xdr:pic>
    <xdr:clientData/>
  </xdr:twoCellAnchor>
  <xdr:twoCellAnchor editAs="oneCell">
    <xdr:from>
      <xdr:col>8</xdr:col>
      <xdr:colOff>504826</xdr:colOff>
      <xdr:row>16</xdr:row>
      <xdr:rowOff>9525</xdr:rowOff>
    </xdr:from>
    <xdr:to>
      <xdr:col>8</xdr:col>
      <xdr:colOff>1076325</xdr:colOff>
      <xdr:row>16</xdr:row>
      <xdr:rowOff>581024</xdr:rowOff>
    </xdr:to>
    <xdr:pic>
      <xdr:nvPicPr>
        <xdr:cNvPr id="13" name="Picture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649326" y="19269075"/>
          <a:ext cx="571499" cy="571499"/>
        </a:xfrm>
        <a:prstGeom prst="rect">
          <a:avLst/>
        </a:prstGeom>
      </xdr:spPr>
    </xdr:pic>
    <xdr:clientData/>
  </xdr:twoCellAnchor>
  <xdr:twoCellAnchor editAs="oneCell">
    <xdr:from>
      <xdr:col>8</xdr:col>
      <xdr:colOff>123825</xdr:colOff>
      <xdr:row>17</xdr:row>
      <xdr:rowOff>76200</xdr:rowOff>
    </xdr:from>
    <xdr:to>
      <xdr:col>8</xdr:col>
      <xdr:colOff>1628775</xdr:colOff>
      <xdr:row>17</xdr:row>
      <xdr:rowOff>942975</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3268325" y="20021550"/>
          <a:ext cx="1504950" cy="8667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8</xdr:col>
          <xdr:colOff>28575</xdr:colOff>
          <xdr:row>7</xdr:row>
          <xdr:rowOff>0</xdr:rowOff>
        </xdr:from>
        <xdr:to>
          <xdr:col>8</xdr:col>
          <xdr:colOff>1847850</xdr:colOff>
          <xdr:row>7</xdr:row>
          <xdr:rowOff>2171700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xdr:row>
          <xdr:rowOff>0</xdr:rowOff>
        </xdr:from>
        <xdr:to>
          <xdr:col>8</xdr:col>
          <xdr:colOff>1866900</xdr:colOff>
          <xdr:row>6</xdr:row>
          <xdr:rowOff>9525</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809625</xdr:colOff>
          <xdr:row>6</xdr:row>
          <xdr:rowOff>47625</xdr:rowOff>
        </xdr:from>
        <xdr:to>
          <xdr:col>8</xdr:col>
          <xdr:colOff>1857375</xdr:colOff>
          <xdr:row>6</xdr:row>
          <xdr:rowOff>1123950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866775</xdr:colOff>
          <xdr:row>8</xdr:row>
          <xdr:rowOff>57150</xdr:rowOff>
        </xdr:from>
        <xdr:to>
          <xdr:col>8</xdr:col>
          <xdr:colOff>1771650</xdr:colOff>
          <xdr:row>8</xdr:row>
          <xdr:rowOff>1762125</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9</xdr:col>
      <xdr:colOff>514350</xdr:colOff>
      <xdr:row>8</xdr:row>
      <xdr:rowOff>104775</xdr:rowOff>
    </xdr:from>
    <xdr:ext cx="638175" cy="466725"/>
    <xdr:pic>
      <xdr:nvPicPr>
        <xdr:cNvPr id="15" name="Picture 14">
          <a:extLst>
            <a:ext uri="{FF2B5EF4-FFF2-40B4-BE49-F238E27FC236}">
              <a16:creationId xmlns:a16="http://schemas.microsoft.com/office/drawing/2014/main" id="{00000000-0008-0000-0200-00000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82275" y="4467225"/>
          <a:ext cx="638175" cy="466725"/>
        </a:xfrm>
        <a:prstGeom prst="rect">
          <a:avLst/>
        </a:prstGeom>
      </xdr:spPr>
    </xdr:pic>
    <xdr:clientData/>
  </xdr:oneCellAnchor>
  <xdr:oneCellAnchor>
    <xdr:from>
      <xdr:col>9</xdr:col>
      <xdr:colOff>457201</xdr:colOff>
      <xdr:row>7</xdr:row>
      <xdr:rowOff>85725</xdr:rowOff>
    </xdr:from>
    <xdr:ext cx="762000" cy="426566"/>
    <xdr:pic>
      <xdr:nvPicPr>
        <xdr:cNvPr id="16" name="Picture 15">
          <a:extLst>
            <a:ext uri="{FF2B5EF4-FFF2-40B4-BE49-F238E27FC236}">
              <a16:creationId xmlns:a16="http://schemas.microsoft.com/office/drawing/2014/main" id="{00000000-0008-0000-0200-000010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25126" y="3781425"/>
          <a:ext cx="762000" cy="426566"/>
        </a:xfrm>
        <a:prstGeom prst="rect">
          <a:avLst/>
        </a:prstGeom>
      </xdr:spPr>
    </xdr:pic>
    <xdr:clientData/>
  </xdr:oneCellAnchor>
  <xdr:oneCellAnchor>
    <xdr:from>
      <xdr:col>9</xdr:col>
      <xdr:colOff>428625</xdr:colOff>
      <xdr:row>6</xdr:row>
      <xdr:rowOff>104775</xdr:rowOff>
    </xdr:from>
    <xdr:ext cx="800100" cy="504825"/>
    <xdr:pic>
      <xdr:nvPicPr>
        <xdr:cNvPr id="17" name="Picture 16">
          <a:extLst>
            <a:ext uri="{FF2B5EF4-FFF2-40B4-BE49-F238E27FC236}">
              <a16:creationId xmlns:a16="http://schemas.microsoft.com/office/drawing/2014/main" id="{00000000-0008-0000-02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496550" y="3133725"/>
          <a:ext cx="800100" cy="504825"/>
        </a:xfrm>
        <a:prstGeom prst="rect">
          <a:avLst/>
        </a:prstGeom>
      </xdr:spPr>
    </xdr:pic>
    <xdr:clientData/>
  </xdr:oneCellAnchor>
  <xdr:oneCellAnchor>
    <xdr:from>
      <xdr:col>9</xdr:col>
      <xdr:colOff>104775</xdr:colOff>
      <xdr:row>5</xdr:row>
      <xdr:rowOff>95250</xdr:rowOff>
    </xdr:from>
    <xdr:ext cx="523874" cy="488155"/>
    <xdr:pic>
      <xdr:nvPicPr>
        <xdr:cNvPr id="18" name="Picture 17">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172700" y="2457450"/>
          <a:ext cx="523874" cy="488155"/>
        </a:xfrm>
        <a:prstGeom prst="rect">
          <a:avLst/>
        </a:prstGeom>
      </xdr:spPr>
    </xdr:pic>
    <xdr:clientData/>
  </xdr:oneCellAnchor>
  <xdr:twoCellAnchor editAs="oneCell">
    <xdr:from>
      <xdr:col>9</xdr:col>
      <xdr:colOff>359295</xdr:colOff>
      <xdr:row>4</xdr:row>
      <xdr:rowOff>104776</xdr:rowOff>
    </xdr:from>
    <xdr:to>
      <xdr:col>9</xdr:col>
      <xdr:colOff>1200150</xdr:colOff>
      <xdr:row>4</xdr:row>
      <xdr:rowOff>600076</xdr:rowOff>
    </xdr:to>
    <xdr:pic>
      <xdr:nvPicPr>
        <xdr:cNvPr id="19" name="Picture 18">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427220" y="1800226"/>
          <a:ext cx="840855" cy="495300"/>
        </a:xfrm>
        <a:prstGeom prst="rect">
          <a:avLst/>
        </a:prstGeom>
      </xdr:spPr>
    </xdr:pic>
    <xdr:clientData/>
  </xdr:twoCellAnchor>
  <xdr:twoCellAnchor editAs="oneCell">
    <xdr:from>
      <xdr:col>9</xdr:col>
      <xdr:colOff>447675</xdr:colOff>
      <xdr:row>3</xdr:row>
      <xdr:rowOff>95250</xdr:rowOff>
    </xdr:from>
    <xdr:to>
      <xdr:col>9</xdr:col>
      <xdr:colOff>1228725</xdr:colOff>
      <xdr:row>3</xdr:row>
      <xdr:rowOff>581025</xdr:rowOff>
    </xdr:to>
    <xdr:pic>
      <xdr:nvPicPr>
        <xdr:cNvPr id="22" name="Picture 21">
          <a:extLst>
            <a:ext uri="{FF2B5EF4-FFF2-40B4-BE49-F238E27FC236}">
              <a16:creationId xmlns:a16="http://schemas.microsoft.com/office/drawing/2014/main" id="{00000000-0008-0000-0200-000016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515600" y="1123950"/>
          <a:ext cx="781050" cy="485775"/>
        </a:xfrm>
        <a:prstGeom prst="rect">
          <a:avLst/>
        </a:prstGeom>
      </xdr:spPr>
    </xdr:pic>
    <xdr:clientData/>
  </xdr:twoCellAnchor>
  <xdr:twoCellAnchor editAs="oneCell">
    <xdr:from>
      <xdr:col>9</xdr:col>
      <xdr:colOff>704849</xdr:colOff>
      <xdr:row>5</xdr:row>
      <xdr:rowOff>38101</xdr:rowOff>
    </xdr:from>
    <xdr:to>
      <xdr:col>9</xdr:col>
      <xdr:colOff>1419225</xdr:colOff>
      <xdr:row>6</xdr:row>
      <xdr:rowOff>1</xdr:rowOff>
    </xdr:to>
    <xdr:pic>
      <xdr:nvPicPr>
        <xdr:cNvPr id="24" name="Picture 23">
          <a:extLst>
            <a:ext uri="{FF2B5EF4-FFF2-40B4-BE49-F238E27FC236}">
              <a16:creationId xmlns:a16="http://schemas.microsoft.com/office/drawing/2014/main" id="{00000000-0008-0000-0200-00001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0772774" y="2400301"/>
          <a:ext cx="714376" cy="628650"/>
        </a:xfrm>
        <a:prstGeom prst="rect">
          <a:avLst/>
        </a:prstGeom>
      </xdr:spPr>
    </xdr:pic>
    <xdr:clientData/>
  </xdr:twoCellAnchor>
  <xdr:twoCellAnchor editAs="oneCell">
    <xdr:from>
      <xdr:col>9</xdr:col>
      <xdr:colOff>1466849</xdr:colOff>
      <xdr:row>5</xdr:row>
      <xdr:rowOff>76321</xdr:rowOff>
    </xdr:from>
    <xdr:to>
      <xdr:col>9</xdr:col>
      <xdr:colOff>1838324</xdr:colOff>
      <xdr:row>5</xdr:row>
      <xdr:rowOff>581025</xdr:rowOff>
    </xdr:to>
    <xdr:pic>
      <xdr:nvPicPr>
        <xdr:cNvPr id="26" name="Picture 25">
          <a:extLst>
            <a:ext uri="{FF2B5EF4-FFF2-40B4-BE49-F238E27FC236}">
              <a16:creationId xmlns:a16="http://schemas.microsoft.com/office/drawing/2014/main" id="{00000000-0008-0000-0200-00001A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1534774" y="2438521"/>
          <a:ext cx="371475" cy="50470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113F3-FBC8-4447-A769-9BB4F9C6E4AF}">
  <dimension ref="A1:BD20"/>
  <sheetViews>
    <sheetView zoomScale="90" zoomScaleNormal="90" workbookViewId="0">
      <pane xSplit="4" ySplit="3" topLeftCell="E4" activePane="bottomRight" state="frozen"/>
      <selection pane="topRight" activeCell="E1" sqref="E1"/>
      <selection pane="bottomLeft" activeCell="A4" sqref="A4"/>
      <selection pane="bottomRight" activeCell="B20" sqref="B20"/>
    </sheetView>
  </sheetViews>
  <sheetFormatPr defaultRowHeight="14.25" x14ac:dyDescent="0.2"/>
  <cols>
    <col min="1" max="1" width="3.25" bestFit="1" customWidth="1"/>
    <col min="2" max="2" width="50.625" customWidth="1"/>
    <col min="3" max="3" width="19.125" customWidth="1"/>
    <col min="4" max="4" width="12.75" customWidth="1"/>
    <col min="5" max="54" width="4.75" customWidth="1"/>
    <col min="55" max="55" width="4.125" customWidth="1"/>
    <col min="56" max="56" width="49.75" customWidth="1"/>
  </cols>
  <sheetData>
    <row r="1" spans="1:56" ht="15" customHeight="1" thickBot="1" x14ac:dyDescent="0.3">
      <c r="A1" s="107" t="s">
        <v>4</v>
      </c>
      <c r="B1" s="108"/>
    </row>
    <row r="2" spans="1:56" ht="15" thickBot="1" x14ac:dyDescent="0.25">
      <c r="BD2" s="39"/>
    </row>
    <row r="3" spans="1:56" ht="15.75" thickBot="1" x14ac:dyDescent="0.3">
      <c r="A3" s="19" t="s">
        <v>0</v>
      </c>
      <c r="B3" s="21" t="s">
        <v>1</v>
      </c>
      <c r="C3" s="25" t="s">
        <v>2</v>
      </c>
      <c r="D3" s="35" t="s">
        <v>7</v>
      </c>
      <c r="E3" s="32">
        <v>1</v>
      </c>
      <c r="F3" s="33">
        <v>2</v>
      </c>
      <c r="G3" s="33">
        <v>3</v>
      </c>
      <c r="H3" s="33">
        <v>4</v>
      </c>
      <c r="I3" s="33">
        <v>5</v>
      </c>
      <c r="J3" s="32">
        <v>6</v>
      </c>
      <c r="K3" s="33">
        <v>7</v>
      </c>
      <c r="L3" s="33">
        <v>8</v>
      </c>
      <c r="M3" s="33">
        <v>9</v>
      </c>
      <c r="N3" s="33">
        <v>10</v>
      </c>
      <c r="O3" s="32">
        <v>11</v>
      </c>
      <c r="P3" s="33">
        <v>12</v>
      </c>
      <c r="Q3" s="33">
        <v>13</v>
      </c>
      <c r="R3" s="33">
        <v>14</v>
      </c>
      <c r="S3" s="33">
        <v>15</v>
      </c>
      <c r="T3" s="32">
        <v>16</v>
      </c>
      <c r="U3" s="33">
        <v>17</v>
      </c>
      <c r="V3" s="33">
        <v>18</v>
      </c>
      <c r="W3" s="33">
        <v>19</v>
      </c>
      <c r="X3" s="33">
        <v>20</v>
      </c>
      <c r="Y3" s="32">
        <v>21</v>
      </c>
      <c r="Z3" s="33">
        <v>22</v>
      </c>
      <c r="AA3" s="33">
        <v>23</v>
      </c>
      <c r="AB3" s="33">
        <v>24</v>
      </c>
      <c r="AC3" s="33">
        <v>25</v>
      </c>
      <c r="AD3" s="32">
        <v>26</v>
      </c>
      <c r="AE3" s="33">
        <v>27</v>
      </c>
      <c r="AF3" s="33">
        <v>28</v>
      </c>
      <c r="AG3" s="33">
        <v>29</v>
      </c>
      <c r="AH3" s="33">
        <v>30</v>
      </c>
      <c r="AI3" s="32">
        <v>31</v>
      </c>
      <c r="AJ3" s="33">
        <v>32</v>
      </c>
      <c r="AK3" s="33">
        <v>33</v>
      </c>
      <c r="AL3" s="33">
        <v>34</v>
      </c>
      <c r="AM3" s="33">
        <v>35</v>
      </c>
      <c r="AN3" s="32">
        <v>36</v>
      </c>
      <c r="AO3" s="33">
        <v>37</v>
      </c>
      <c r="AP3" s="33">
        <v>38</v>
      </c>
      <c r="AQ3" s="33">
        <v>39</v>
      </c>
      <c r="AR3" s="33">
        <v>40</v>
      </c>
      <c r="AS3" s="32">
        <v>41</v>
      </c>
      <c r="AT3" s="33">
        <v>42</v>
      </c>
      <c r="AU3" s="33">
        <v>43</v>
      </c>
      <c r="AV3" s="33">
        <v>44</v>
      </c>
      <c r="AW3" s="33">
        <v>45</v>
      </c>
      <c r="AX3" s="32">
        <v>46</v>
      </c>
      <c r="AY3" s="33">
        <v>47</v>
      </c>
      <c r="AZ3" s="33">
        <v>48</v>
      </c>
      <c r="BA3" s="33">
        <v>49</v>
      </c>
      <c r="BB3" s="33">
        <v>50</v>
      </c>
      <c r="BC3" s="20"/>
      <c r="BD3" s="40" t="s">
        <v>5</v>
      </c>
    </row>
    <row r="4" spans="1:56" x14ac:dyDescent="0.2">
      <c r="A4" s="1">
        <v>1</v>
      </c>
      <c r="B4" s="22" t="s">
        <v>3</v>
      </c>
      <c r="C4" s="26">
        <v>10</v>
      </c>
      <c r="D4" s="47">
        <f>C4*4</f>
        <v>40</v>
      </c>
      <c r="E4" s="30"/>
      <c r="F4" s="31"/>
      <c r="G4" s="31"/>
      <c r="H4" s="31"/>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6"/>
      <c r="BC4" s="10"/>
      <c r="BD4" s="41"/>
    </row>
    <row r="5" spans="1:56" x14ac:dyDescent="0.2">
      <c r="A5" s="2">
        <v>2</v>
      </c>
      <c r="B5" s="23" t="s">
        <v>6</v>
      </c>
      <c r="C5" s="27">
        <v>5</v>
      </c>
      <c r="D5" s="36">
        <v>5</v>
      </c>
      <c r="E5" s="7"/>
      <c r="F5" s="8"/>
      <c r="G5" s="8"/>
      <c r="H5" s="8"/>
      <c r="I5" s="34"/>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9"/>
      <c r="BC5" s="11"/>
      <c r="BD5" s="42"/>
    </row>
    <row r="6" spans="1:56" x14ac:dyDescent="0.2">
      <c r="A6" s="1">
        <v>3</v>
      </c>
      <c r="B6" s="23"/>
      <c r="C6" s="27"/>
      <c r="D6" s="36"/>
      <c r="E6" s="7"/>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9"/>
      <c r="BC6" s="11"/>
      <c r="BD6" s="42"/>
    </row>
    <row r="7" spans="1:56" x14ac:dyDescent="0.2">
      <c r="A7" s="2">
        <v>4</v>
      </c>
      <c r="B7" s="23"/>
      <c r="C7" s="27"/>
      <c r="D7" s="36"/>
      <c r="E7" s="7"/>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9"/>
      <c r="BC7" s="11"/>
      <c r="BD7" s="43"/>
    </row>
    <row r="8" spans="1:56" x14ac:dyDescent="0.2">
      <c r="A8" s="1">
        <v>5</v>
      </c>
      <c r="B8" s="23"/>
      <c r="C8" s="27"/>
      <c r="D8" s="36"/>
      <c r="E8" s="7"/>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9"/>
      <c r="BC8" s="11"/>
      <c r="BD8" s="43"/>
    </row>
    <row r="9" spans="1:56" x14ac:dyDescent="0.2">
      <c r="A9" s="2">
        <v>6</v>
      </c>
      <c r="B9" s="23"/>
      <c r="C9" s="27"/>
      <c r="D9" s="36"/>
      <c r="E9" s="7"/>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9"/>
      <c r="BC9" s="11"/>
      <c r="BD9" s="43"/>
    </row>
    <row r="10" spans="1:56" x14ac:dyDescent="0.2">
      <c r="A10" s="1">
        <v>7</v>
      </c>
      <c r="B10" s="23"/>
      <c r="C10" s="27"/>
      <c r="D10" s="36"/>
      <c r="E10" s="7"/>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9"/>
      <c r="BC10" s="11"/>
      <c r="BD10" s="43"/>
    </row>
    <row r="11" spans="1:56" x14ac:dyDescent="0.2">
      <c r="A11" s="2">
        <v>8</v>
      </c>
      <c r="B11" s="23"/>
      <c r="C11" s="28"/>
      <c r="D11" s="37"/>
      <c r="E11" s="7"/>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9"/>
      <c r="BC11" s="11"/>
      <c r="BD11" s="43"/>
    </row>
    <row r="12" spans="1:56" x14ac:dyDescent="0.2">
      <c r="A12" s="1">
        <v>9</v>
      </c>
      <c r="B12" s="23"/>
      <c r="C12" s="27"/>
      <c r="D12" s="36"/>
      <c r="E12" s="7"/>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9"/>
      <c r="BC12" s="11"/>
      <c r="BD12" s="44"/>
    </row>
    <row r="13" spans="1:56" x14ac:dyDescent="0.2">
      <c r="A13" s="2">
        <v>10</v>
      </c>
      <c r="B13" s="23"/>
      <c r="C13" s="27"/>
      <c r="D13" s="36"/>
      <c r="E13" s="7"/>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16"/>
      <c r="AN13" s="16"/>
      <c r="AO13" s="16"/>
      <c r="AP13" s="16"/>
      <c r="AQ13" s="16"/>
      <c r="AR13" s="16"/>
      <c r="AS13" s="16"/>
      <c r="AT13" s="16"/>
      <c r="AU13" s="16"/>
      <c r="AV13" s="16"/>
      <c r="AW13" s="16"/>
      <c r="AX13" s="16"/>
      <c r="AY13" s="16"/>
      <c r="AZ13" s="16"/>
      <c r="BA13" s="8"/>
      <c r="BB13" s="9"/>
      <c r="BC13" s="11"/>
      <c r="BD13" s="42"/>
    </row>
    <row r="14" spans="1:56" x14ac:dyDescent="0.2">
      <c r="A14" s="1">
        <v>11</v>
      </c>
      <c r="B14" s="23"/>
      <c r="C14" s="27"/>
      <c r="D14" s="36"/>
      <c r="E14" s="7"/>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9"/>
      <c r="AM14" s="18"/>
      <c r="AN14" s="18"/>
      <c r="AO14" s="18"/>
      <c r="AP14" s="18"/>
      <c r="AQ14" s="18"/>
      <c r="AR14" s="18"/>
      <c r="AS14" s="18"/>
      <c r="AT14" s="18"/>
      <c r="AU14" s="18"/>
      <c r="AV14" s="18"/>
      <c r="AW14" s="18"/>
      <c r="AX14" s="18"/>
      <c r="AY14" s="18"/>
      <c r="AZ14" s="18"/>
      <c r="BA14" s="7"/>
      <c r="BB14" s="9"/>
      <c r="BC14" s="11"/>
      <c r="BD14" s="42"/>
    </row>
    <row r="15" spans="1:56" ht="15" thickBot="1" x14ac:dyDescent="0.25">
      <c r="A15" s="3">
        <v>12</v>
      </c>
      <c r="B15" s="24"/>
      <c r="C15" s="29"/>
      <c r="D15" s="38"/>
      <c r="E15" s="12"/>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7"/>
      <c r="AN15" s="17"/>
      <c r="AO15" s="17"/>
      <c r="AP15" s="17"/>
      <c r="AQ15" s="17"/>
      <c r="AR15" s="17"/>
      <c r="AS15" s="17"/>
      <c r="AT15" s="17"/>
      <c r="AU15" s="17"/>
      <c r="AV15" s="17"/>
      <c r="AW15" s="17"/>
      <c r="AX15" s="17"/>
      <c r="AY15" s="17"/>
      <c r="AZ15" s="17"/>
      <c r="BA15" s="13"/>
      <c r="BB15" s="14"/>
      <c r="BC15" s="15"/>
      <c r="BD15" s="45"/>
    </row>
    <row r="16" spans="1:56" ht="15.75" thickBot="1" x14ac:dyDescent="0.3">
      <c r="C16" s="46" t="s">
        <v>8</v>
      </c>
      <c r="D16" s="46">
        <f>SUM(D4:D15)</f>
        <v>45</v>
      </c>
    </row>
    <row r="18" spans="2:2" x14ac:dyDescent="0.2">
      <c r="B18" s="4"/>
    </row>
    <row r="19" spans="2:2" x14ac:dyDescent="0.2">
      <c r="B19" s="4"/>
    </row>
    <row r="20" spans="2:2" x14ac:dyDescent="0.2">
      <c r="B20" s="4"/>
    </row>
  </sheetData>
  <mergeCells count="1">
    <mergeCell ref="A1:B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5C41C-B160-4F16-A468-E0A90B6E1562}">
  <dimension ref="A1:I22"/>
  <sheetViews>
    <sheetView tabSelected="1" zoomScaleNormal="100" workbookViewId="0">
      <selection activeCell="B2" sqref="B2:C2"/>
    </sheetView>
  </sheetViews>
  <sheetFormatPr defaultRowHeight="14.25" x14ac:dyDescent="0.2"/>
  <cols>
    <col min="1" max="1" width="5.25" customWidth="1"/>
    <col min="2" max="2" width="28.625" style="64" customWidth="1"/>
    <col min="3" max="3" width="70.625" style="72" customWidth="1"/>
    <col min="4" max="4" width="8.375" bestFit="1" customWidth="1"/>
    <col min="8" max="8" width="23.625" customWidth="1"/>
    <col min="9" max="9" width="24.75" customWidth="1"/>
  </cols>
  <sheetData>
    <row r="1" spans="1:9" ht="15" x14ac:dyDescent="0.25">
      <c r="A1" s="109" t="s">
        <v>62</v>
      </c>
      <c r="B1" s="110"/>
      <c r="C1" s="110"/>
    </row>
    <row r="2" spans="1:9" ht="65.25" customHeight="1" thickBot="1" x14ac:dyDescent="0.25">
      <c r="B2" s="111" t="s">
        <v>72</v>
      </c>
      <c r="C2" s="111"/>
    </row>
    <row r="3" spans="1:9" ht="50.25" customHeight="1" thickBot="1" x14ac:dyDescent="0.25">
      <c r="A3" s="48" t="s">
        <v>0</v>
      </c>
      <c r="B3" s="49" t="s">
        <v>9</v>
      </c>
      <c r="C3" s="73" t="s">
        <v>10</v>
      </c>
      <c r="D3" s="49" t="s">
        <v>11</v>
      </c>
      <c r="E3" s="49" t="s">
        <v>71</v>
      </c>
      <c r="F3" s="49" t="s">
        <v>13</v>
      </c>
      <c r="G3" s="49" t="s">
        <v>15</v>
      </c>
      <c r="H3" s="49" t="s">
        <v>16</v>
      </c>
      <c r="I3" s="49" t="s">
        <v>17</v>
      </c>
    </row>
    <row r="4" spans="1:9" s="59" customFormat="1" ht="188.25" customHeight="1" x14ac:dyDescent="0.2">
      <c r="A4" s="55">
        <v>1</v>
      </c>
      <c r="B4" s="81" t="s">
        <v>65</v>
      </c>
      <c r="C4" s="106" t="s">
        <v>66</v>
      </c>
      <c r="D4" s="52" t="s">
        <v>42</v>
      </c>
      <c r="E4" s="52">
        <v>1</v>
      </c>
      <c r="F4" s="52"/>
      <c r="G4" s="52">
        <f>E4*F4</f>
        <v>0</v>
      </c>
      <c r="H4" s="102" t="s">
        <v>60</v>
      </c>
      <c r="I4" s="56"/>
    </row>
    <row r="5" spans="1:9" s="59" customFormat="1" ht="80.25" customHeight="1" thickBot="1" x14ac:dyDescent="0.25">
      <c r="A5" s="57">
        <v>2</v>
      </c>
      <c r="B5" s="86" t="s">
        <v>19</v>
      </c>
      <c r="C5" s="74" t="s">
        <v>63</v>
      </c>
      <c r="D5" s="67" t="s">
        <v>24</v>
      </c>
      <c r="E5" s="53">
        <v>2000</v>
      </c>
      <c r="F5" s="53"/>
      <c r="G5" s="52">
        <f t="shared" ref="G5:G21" si="0">E5*F5</f>
        <v>0</v>
      </c>
      <c r="H5" s="103" t="s">
        <v>60</v>
      </c>
      <c r="I5" s="58"/>
    </row>
    <row r="6" spans="1:9" s="59" customFormat="1" ht="67.5" customHeight="1" x14ac:dyDescent="0.2">
      <c r="A6" s="55">
        <v>3</v>
      </c>
      <c r="B6" s="89" t="s">
        <v>20</v>
      </c>
      <c r="C6" s="74" t="s">
        <v>67</v>
      </c>
      <c r="D6" s="67" t="s">
        <v>24</v>
      </c>
      <c r="E6" s="67">
        <v>2000</v>
      </c>
      <c r="F6" s="67"/>
      <c r="G6" s="52">
        <f t="shared" si="0"/>
        <v>0</v>
      </c>
      <c r="H6" s="61" t="s">
        <v>60</v>
      </c>
      <c r="I6" s="60"/>
    </row>
    <row r="7" spans="1:9" s="59" customFormat="1" ht="90.75" customHeight="1" thickBot="1" x14ac:dyDescent="0.25">
      <c r="A7" s="57">
        <v>4</v>
      </c>
      <c r="B7" s="89" t="s">
        <v>21</v>
      </c>
      <c r="C7" s="75" t="s">
        <v>68</v>
      </c>
      <c r="D7" s="67" t="s">
        <v>18</v>
      </c>
      <c r="E7" s="67">
        <v>10600</v>
      </c>
      <c r="F7" s="67"/>
      <c r="G7" s="52">
        <f t="shared" si="0"/>
        <v>0</v>
      </c>
      <c r="H7" s="61" t="s">
        <v>60</v>
      </c>
      <c r="I7" s="60"/>
    </row>
    <row r="8" spans="1:9" s="59" customFormat="1" ht="177.75" customHeight="1" x14ac:dyDescent="0.2">
      <c r="A8" s="55">
        <v>5</v>
      </c>
      <c r="B8" s="89" t="s">
        <v>40</v>
      </c>
      <c r="C8" s="74" t="s">
        <v>69</v>
      </c>
      <c r="D8" s="67" t="s">
        <v>42</v>
      </c>
      <c r="E8" s="67">
        <v>1</v>
      </c>
      <c r="F8" s="67"/>
      <c r="G8" s="52">
        <f t="shared" si="0"/>
        <v>0</v>
      </c>
      <c r="H8" s="61" t="s">
        <v>60</v>
      </c>
      <c r="I8" s="60"/>
    </row>
    <row r="9" spans="1:9" s="59" customFormat="1" ht="159" customHeight="1" thickBot="1" x14ac:dyDescent="0.25">
      <c r="A9" s="57">
        <v>6</v>
      </c>
      <c r="B9" s="89" t="s">
        <v>44</v>
      </c>
      <c r="C9" s="74" t="s">
        <v>70</v>
      </c>
      <c r="D9" s="67" t="s">
        <v>42</v>
      </c>
      <c r="E9" s="67">
        <v>1</v>
      </c>
      <c r="F9" s="67"/>
      <c r="G9" s="52">
        <f t="shared" si="0"/>
        <v>0</v>
      </c>
      <c r="H9" s="61" t="s">
        <v>60</v>
      </c>
      <c r="I9" s="60"/>
    </row>
    <row r="10" spans="1:9" s="59" customFormat="1" ht="240" customHeight="1" x14ac:dyDescent="0.2">
      <c r="A10" s="55">
        <v>7</v>
      </c>
      <c r="B10" s="89" t="s">
        <v>25</v>
      </c>
      <c r="C10" s="75" t="s">
        <v>45</v>
      </c>
      <c r="D10" s="67" t="s">
        <v>18</v>
      </c>
      <c r="E10" s="67">
        <v>24</v>
      </c>
      <c r="F10" s="67"/>
      <c r="G10" s="52">
        <f t="shared" si="0"/>
        <v>0</v>
      </c>
      <c r="H10" s="61" t="s">
        <v>60</v>
      </c>
      <c r="I10" s="60"/>
    </row>
    <row r="11" spans="1:9" s="59" customFormat="1" ht="77.25" customHeight="1" thickBot="1" x14ac:dyDescent="0.25">
      <c r="A11" s="57">
        <v>8</v>
      </c>
      <c r="B11" s="65" t="s">
        <v>22</v>
      </c>
      <c r="C11" s="76" t="s">
        <v>27</v>
      </c>
      <c r="D11" s="67" t="s">
        <v>32</v>
      </c>
      <c r="E11" s="67">
        <v>6</v>
      </c>
      <c r="F11" s="67"/>
      <c r="G11" s="52">
        <f t="shared" si="0"/>
        <v>0</v>
      </c>
      <c r="H11" s="61" t="s">
        <v>60</v>
      </c>
      <c r="I11" s="60"/>
    </row>
    <row r="12" spans="1:9" s="59" customFormat="1" ht="85.5" customHeight="1" x14ac:dyDescent="0.2">
      <c r="A12" s="55">
        <v>9</v>
      </c>
      <c r="B12" s="65" t="s">
        <v>26</v>
      </c>
      <c r="C12" s="76" t="s">
        <v>27</v>
      </c>
      <c r="D12" s="67" t="s">
        <v>32</v>
      </c>
      <c r="E12" s="67">
        <v>6</v>
      </c>
      <c r="F12" s="67"/>
      <c r="G12" s="52">
        <f t="shared" si="0"/>
        <v>0</v>
      </c>
      <c r="H12" s="61" t="s">
        <v>60</v>
      </c>
      <c r="I12" s="60"/>
    </row>
    <row r="13" spans="1:9" s="59" customFormat="1" ht="129" thickBot="1" x14ac:dyDescent="0.25">
      <c r="A13" s="57">
        <v>10</v>
      </c>
      <c r="B13" s="65" t="s">
        <v>23</v>
      </c>
      <c r="C13" s="77" t="s">
        <v>38</v>
      </c>
      <c r="D13" s="67" t="s">
        <v>24</v>
      </c>
      <c r="E13" s="67">
        <v>8</v>
      </c>
      <c r="F13" s="67"/>
      <c r="G13" s="52">
        <f t="shared" si="0"/>
        <v>0</v>
      </c>
      <c r="H13" s="61" t="s">
        <v>60</v>
      </c>
      <c r="I13" s="60"/>
    </row>
    <row r="14" spans="1:9" s="59" customFormat="1" ht="129" thickBot="1" x14ac:dyDescent="0.25">
      <c r="A14" s="55">
        <v>11</v>
      </c>
      <c r="B14" s="65" t="s">
        <v>33</v>
      </c>
      <c r="C14" s="77" t="s">
        <v>39</v>
      </c>
      <c r="D14" s="67" t="s">
        <v>24</v>
      </c>
      <c r="E14" s="67">
        <v>13</v>
      </c>
      <c r="F14" s="67"/>
      <c r="G14" s="52">
        <f t="shared" si="0"/>
        <v>0</v>
      </c>
      <c r="H14" s="61" t="s">
        <v>60</v>
      </c>
      <c r="I14" s="60"/>
    </row>
    <row r="15" spans="1:9" s="59" customFormat="1" ht="54" customHeight="1" thickBot="1" x14ac:dyDescent="0.25">
      <c r="A15" s="55">
        <v>12</v>
      </c>
      <c r="B15" s="65" t="s">
        <v>34</v>
      </c>
      <c r="C15" s="78" t="s">
        <v>35</v>
      </c>
      <c r="D15" s="67" t="s">
        <v>32</v>
      </c>
      <c r="E15" s="67">
        <v>1</v>
      </c>
      <c r="F15" s="67"/>
      <c r="G15" s="52">
        <f t="shared" si="0"/>
        <v>0</v>
      </c>
      <c r="H15" s="61" t="s">
        <v>60</v>
      </c>
      <c r="I15" s="60"/>
    </row>
    <row r="16" spans="1:9" s="59" customFormat="1" ht="54" customHeight="1" thickBot="1" x14ac:dyDescent="0.25">
      <c r="A16" s="55">
        <v>13</v>
      </c>
      <c r="B16" s="65" t="s">
        <v>36</v>
      </c>
      <c r="C16" s="78" t="s">
        <v>37</v>
      </c>
      <c r="D16" s="67" t="s">
        <v>32</v>
      </c>
      <c r="E16" s="67">
        <v>1</v>
      </c>
      <c r="F16" s="67"/>
      <c r="G16" s="52">
        <f t="shared" si="0"/>
        <v>0</v>
      </c>
      <c r="H16" s="61" t="s">
        <v>60</v>
      </c>
      <c r="I16" s="60"/>
    </row>
    <row r="17" spans="1:9" s="59" customFormat="1" ht="54" customHeight="1" thickBot="1" x14ac:dyDescent="0.25">
      <c r="A17" s="55">
        <v>14</v>
      </c>
      <c r="B17" s="65" t="s">
        <v>47</v>
      </c>
      <c r="C17" s="78" t="s">
        <v>48</v>
      </c>
      <c r="D17" s="67" t="s">
        <v>32</v>
      </c>
      <c r="E17" s="67">
        <v>1</v>
      </c>
      <c r="F17" s="67"/>
      <c r="G17" s="52">
        <f t="shared" si="0"/>
        <v>0</v>
      </c>
      <c r="H17" s="61" t="s">
        <v>60</v>
      </c>
      <c r="I17" s="60"/>
    </row>
    <row r="18" spans="1:9" s="59" customFormat="1" ht="79.5" customHeight="1" thickBot="1" x14ac:dyDescent="0.25">
      <c r="A18" s="55">
        <v>15</v>
      </c>
      <c r="B18" s="89" t="s">
        <v>61</v>
      </c>
      <c r="C18" s="77" t="s">
        <v>46</v>
      </c>
      <c r="D18" s="67" t="s">
        <v>32</v>
      </c>
      <c r="E18" s="67">
        <v>1</v>
      </c>
      <c r="F18" s="67"/>
      <c r="G18" s="52">
        <f t="shared" si="0"/>
        <v>0</v>
      </c>
      <c r="H18" s="61" t="s">
        <v>60</v>
      </c>
      <c r="I18" s="60"/>
    </row>
    <row r="19" spans="1:9" s="59" customFormat="1" ht="57.75" thickBot="1" x14ac:dyDescent="0.25">
      <c r="A19" s="55">
        <v>16</v>
      </c>
      <c r="B19" s="65" t="s">
        <v>28</v>
      </c>
      <c r="C19" s="77" t="s">
        <v>30</v>
      </c>
      <c r="D19" s="67" t="s">
        <v>24</v>
      </c>
      <c r="E19" s="67">
        <v>10</v>
      </c>
      <c r="F19" s="67"/>
      <c r="G19" s="52">
        <f t="shared" si="0"/>
        <v>0</v>
      </c>
      <c r="H19" s="61" t="s">
        <v>60</v>
      </c>
      <c r="I19" s="60"/>
    </row>
    <row r="20" spans="1:9" s="59" customFormat="1" ht="57.75" thickBot="1" x14ac:dyDescent="0.25">
      <c r="A20" s="55">
        <v>17</v>
      </c>
      <c r="B20" s="65" t="s">
        <v>29</v>
      </c>
      <c r="C20" s="77" t="s">
        <v>31</v>
      </c>
      <c r="D20" s="70" t="s">
        <v>24</v>
      </c>
      <c r="E20" s="70">
        <v>20</v>
      </c>
      <c r="F20" s="70"/>
      <c r="G20" s="54">
        <f t="shared" si="0"/>
        <v>0</v>
      </c>
      <c r="H20" s="69" t="s">
        <v>60</v>
      </c>
      <c r="I20" s="71"/>
    </row>
    <row r="21" spans="1:9" s="59" customFormat="1" ht="114.75" thickBot="1" x14ac:dyDescent="0.25">
      <c r="A21" s="55">
        <v>18</v>
      </c>
      <c r="B21" s="66" t="s">
        <v>43</v>
      </c>
      <c r="C21" s="79" t="s">
        <v>41</v>
      </c>
      <c r="D21" s="68" t="s">
        <v>42</v>
      </c>
      <c r="E21" s="68">
        <v>1</v>
      </c>
      <c r="F21" s="68"/>
      <c r="G21" s="53">
        <f t="shared" si="0"/>
        <v>0</v>
      </c>
      <c r="H21" s="63" t="s">
        <v>60</v>
      </c>
      <c r="I21" s="62"/>
    </row>
    <row r="22" spans="1:9" ht="15.75" thickBot="1" x14ac:dyDescent="0.3">
      <c r="F22" s="51" t="s">
        <v>8</v>
      </c>
      <c r="G22" s="104">
        <f>SUM(G4:G21)</f>
        <v>0</v>
      </c>
    </row>
  </sheetData>
  <mergeCells count="2">
    <mergeCell ref="A1:C1"/>
    <mergeCell ref="B2:C2"/>
  </mergeCells>
  <phoneticPr fontId="11" type="noConversion"/>
  <pageMargins left="0.7" right="0.7" top="0.75" bottom="0.75" header="0.3" footer="0.3"/>
  <pageSetup orientation="portrait" r:id="rId1"/>
  <drawing r:id="rId2"/>
  <legacyDrawing r:id="rId3"/>
  <oleObjects>
    <mc:AlternateContent xmlns:mc="http://schemas.openxmlformats.org/markup-compatibility/2006">
      <mc:Choice Requires="x14">
        <oleObject progId="Packager Shell Object" shapeId="1025" r:id="rId4">
          <objectPr defaultSize="0" autoPict="0" r:id="rId5">
            <anchor moveWithCells="1">
              <from>
                <xdr:col>8</xdr:col>
                <xdr:colOff>28575</xdr:colOff>
                <xdr:row>7</xdr:row>
                <xdr:rowOff>0</xdr:rowOff>
              </from>
              <to>
                <xdr:col>8</xdr:col>
                <xdr:colOff>1847850</xdr:colOff>
                <xdr:row>7</xdr:row>
                <xdr:rowOff>2171700</xdr:rowOff>
              </to>
            </anchor>
          </objectPr>
        </oleObject>
      </mc:Choice>
      <mc:Fallback>
        <oleObject progId="Packager Shell Object" shapeId="1025" r:id="rId4"/>
      </mc:Fallback>
    </mc:AlternateContent>
    <mc:AlternateContent xmlns:mc="http://schemas.openxmlformats.org/markup-compatibility/2006">
      <mc:Choice Requires="x14">
        <oleObject progId="Packager Shell Object" shapeId="1026" r:id="rId6">
          <objectPr defaultSize="0" autoPict="0" r:id="rId7">
            <anchor moveWithCells="1">
              <from>
                <xdr:col>8</xdr:col>
                <xdr:colOff>0</xdr:colOff>
                <xdr:row>5</xdr:row>
                <xdr:rowOff>0</xdr:rowOff>
              </from>
              <to>
                <xdr:col>8</xdr:col>
                <xdr:colOff>1866900</xdr:colOff>
                <xdr:row>6</xdr:row>
                <xdr:rowOff>9525</xdr:rowOff>
              </to>
            </anchor>
          </objectPr>
        </oleObject>
      </mc:Choice>
      <mc:Fallback>
        <oleObject progId="Packager Shell Object" shapeId="1026" r:id="rId6"/>
      </mc:Fallback>
    </mc:AlternateContent>
    <mc:AlternateContent xmlns:mc="http://schemas.openxmlformats.org/markup-compatibility/2006">
      <mc:Choice Requires="x14">
        <oleObject progId="Packager Shell Object" shapeId="1027" r:id="rId8">
          <objectPr defaultSize="0" autoPict="0" r:id="rId9">
            <anchor moveWithCells="1">
              <from>
                <xdr:col>8</xdr:col>
                <xdr:colOff>809625</xdr:colOff>
                <xdr:row>6</xdr:row>
                <xdr:rowOff>47625</xdr:rowOff>
              </from>
              <to>
                <xdr:col>8</xdr:col>
                <xdr:colOff>1857375</xdr:colOff>
                <xdr:row>6</xdr:row>
                <xdr:rowOff>1123950</xdr:rowOff>
              </to>
            </anchor>
          </objectPr>
        </oleObject>
      </mc:Choice>
      <mc:Fallback>
        <oleObject progId="Packager Shell Object" shapeId="1027" r:id="rId8"/>
      </mc:Fallback>
    </mc:AlternateContent>
    <mc:AlternateContent xmlns:mc="http://schemas.openxmlformats.org/markup-compatibility/2006">
      <mc:Choice Requires="x14">
        <oleObject progId="Packager Shell Object" shapeId="1028" r:id="rId10">
          <objectPr defaultSize="0" autoPict="0" r:id="rId11">
            <anchor moveWithCells="1">
              <from>
                <xdr:col>8</xdr:col>
                <xdr:colOff>866775</xdr:colOff>
                <xdr:row>8</xdr:row>
                <xdr:rowOff>57150</xdr:rowOff>
              </from>
              <to>
                <xdr:col>8</xdr:col>
                <xdr:colOff>1771650</xdr:colOff>
                <xdr:row>8</xdr:row>
                <xdr:rowOff>1762125</xdr:rowOff>
              </to>
            </anchor>
          </objectPr>
        </oleObject>
      </mc:Choice>
      <mc:Fallback>
        <oleObject progId="Packager Shell Object" shapeId="1028" r:id="rId10"/>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6C9EA-F028-414C-8363-25B8BB762831}">
  <dimension ref="A1:J10"/>
  <sheetViews>
    <sheetView zoomScaleNormal="100" workbookViewId="0">
      <selection activeCell="C6" sqref="C6"/>
    </sheetView>
  </sheetViews>
  <sheetFormatPr defaultRowHeight="14.25" x14ac:dyDescent="0.2"/>
  <cols>
    <col min="1" max="1" width="5.25" customWidth="1"/>
    <col min="2" max="2" width="28.625" style="64" customWidth="1"/>
    <col min="3" max="3" width="30.25" style="72" customWidth="1"/>
    <col min="4" max="4" width="8.375" bestFit="1" customWidth="1"/>
    <col min="9" max="9" width="23.625" customWidth="1"/>
    <col min="10" max="10" width="24.75" customWidth="1"/>
  </cols>
  <sheetData>
    <row r="1" spans="1:10" ht="15" x14ac:dyDescent="0.25">
      <c r="A1" s="112" t="s">
        <v>64</v>
      </c>
      <c r="B1" s="113"/>
      <c r="C1" s="113"/>
    </row>
    <row r="2" spans="1:10" ht="15" thickBot="1" x14ac:dyDescent="0.25"/>
    <row r="3" spans="1:10" ht="50.25" customHeight="1" thickBot="1" x14ac:dyDescent="0.25">
      <c r="A3" s="48" t="s">
        <v>0</v>
      </c>
      <c r="B3" s="49" t="s">
        <v>9</v>
      </c>
      <c r="C3" s="73" t="s">
        <v>10</v>
      </c>
      <c r="D3" s="49" t="s">
        <v>11</v>
      </c>
      <c r="E3" s="49" t="s">
        <v>12</v>
      </c>
      <c r="F3" s="49" t="s">
        <v>13</v>
      </c>
      <c r="G3" s="50" t="s">
        <v>14</v>
      </c>
      <c r="H3" s="49" t="s">
        <v>15</v>
      </c>
      <c r="I3" s="49" t="s">
        <v>16</v>
      </c>
      <c r="J3" s="49" t="s">
        <v>17</v>
      </c>
    </row>
    <row r="4" spans="1:10" s="84" customFormat="1" ht="52.5" customHeight="1" x14ac:dyDescent="0.2">
      <c r="A4" s="80">
        <v>1</v>
      </c>
      <c r="B4" s="81" t="s">
        <v>56</v>
      </c>
      <c r="C4" s="97" t="s">
        <v>55</v>
      </c>
      <c r="D4" s="82" t="s">
        <v>32</v>
      </c>
      <c r="E4" s="91">
        <v>300</v>
      </c>
      <c r="F4" s="94">
        <v>0.85</v>
      </c>
      <c r="G4" s="91">
        <f>F4*1450</f>
        <v>1232.5</v>
      </c>
      <c r="H4" s="94">
        <f>E4*F4</f>
        <v>255</v>
      </c>
      <c r="I4" s="105" t="s">
        <v>60</v>
      </c>
      <c r="J4" s="83"/>
    </row>
    <row r="5" spans="1:10" s="84" customFormat="1" ht="52.5" customHeight="1" thickBot="1" x14ac:dyDescent="0.25">
      <c r="A5" s="85">
        <v>2</v>
      </c>
      <c r="B5" s="86" t="s">
        <v>52</v>
      </c>
      <c r="C5" s="98"/>
      <c r="D5" s="87" t="s">
        <v>32</v>
      </c>
      <c r="E5" s="92">
        <v>20</v>
      </c>
      <c r="F5" s="95">
        <v>7</v>
      </c>
      <c r="G5" s="91">
        <f t="shared" ref="G5:G9" si="0">F5*1450</f>
        <v>10150</v>
      </c>
      <c r="H5" s="94">
        <f t="shared" ref="H5:H9" si="1">E5*F5</f>
        <v>140</v>
      </c>
      <c r="I5" s="105" t="s">
        <v>60</v>
      </c>
      <c r="J5" s="88"/>
    </row>
    <row r="6" spans="1:10" s="84" customFormat="1" ht="52.5" customHeight="1" x14ac:dyDescent="0.2">
      <c r="A6" s="80">
        <v>3</v>
      </c>
      <c r="B6" s="89" t="s">
        <v>51</v>
      </c>
      <c r="C6" s="99" t="s">
        <v>59</v>
      </c>
      <c r="D6" s="87" t="s">
        <v>32</v>
      </c>
      <c r="E6" s="93">
        <v>300</v>
      </c>
      <c r="F6" s="96">
        <v>2</v>
      </c>
      <c r="G6" s="91">
        <f t="shared" si="0"/>
        <v>2900</v>
      </c>
      <c r="H6" s="94">
        <f t="shared" si="1"/>
        <v>600</v>
      </c>
      <c r="I6" s="105" t="s">
        <v>60</v>
      </c>
      <c r="J6" s="90"/>
    </row>
    <row r="7" spans="1:10" s="84" customFormat="1" ht="52.5" customHeight="1" thickBot="1" x14ac:dyDescent="0.25">
      <c r="A7" s="85">
        <v>4</v>
      </c>
      <c r="B7" s="89" t="s">
        <v>50</v>
      </c>
      <c r="C7" s="100" t="s">
        <v>55</v>
      </c>
      <c r="D7" s="87" t="s">
        <v>32</v>
      </c>
      <c r="E7" s="93">
        <v>150</v>
      </c>
      <c r="F7" s="96">
        <v>1.5</v>
      </c>
      <c r="G7" s="91">
        <f t="shared" si="0"/>
        <v>2175</v>
      </c>
      <c r="H7" s="94">
        <f t="shared" si="1"/>
        <v>225</v>
      </c>
      <c r="I7" s="105" t="s">
        <v>60</v>
      </c>
      <c r="J7" s="90"/>
    </row>
    <row r="8" spans="1:10" s="84" customFormat="1" ht="52.5" customHeight="1" x14ac:dyDescent="0.2">
      <c r="A8" s="80">
        <v>5</v>
      </c>
      <c r="B8" s="89" t="s">
        <v>53</v>
      </c>
      <c r="C8" s="101" t="s">
        <v>54</v>
      </c>
      <c r="D8" s="87" t="s">
        <v>49</v>
      </c>
      <c r="E8" s="93">
        <v>2</v>
      </c>
      <c r="F8" s="96">
        <v>95</v>
      </c>
      <c r="G8" s="91">
        <f t="shared" si="0"/>
        <v>137750</v>
      </c>
      <c r="H8" s="94">
        <f t="shared" si="1"/>
        <v>190</v>
      </c>
      <c r="I8" s="105" t="s">
        <v>60</v>
      </c>
      <c r="J8" s="90"/>
    </row>
    <row r="9" spans="1:10" s="84" customFormat="1" ht="52.5" customHeight="1" thickBot="1" x14ac:dyDescent="0.25">
      <c r="A9" s="85">
        <v>6</v>
      </c>
      <c r="B9" s="89" t="s">
        <v>57</v>
      </c>
      <c r="C9" s="101" t="s">
        <v>58</v>
      </c>
      <c r="D9" s="87" t="s">
        <v>32</v>
      </c>
      <c r="E9" s="93">
        <v>20</v>
      </c>
      <c r="F9" s="96">
        <v>5</v>
      </c>
      <c r="G9" s="91">
        <f t="shared" si="0"/>
        <v>7250</v>
      </c>
      <c r="H9" s="94">
        <f t="shared" si="1"/>
        <v>100</v>
      </c>
      <c r="I9" s="105" t="s">
        <v>60</v>
      </c>
      <c r="J9" s="90"/>
    </row>
    <row r="10" spans="1:10" ht="15.75" thickBot="1" x14ac:dyDescent="0.3">
      <c r="G10" s="51" t="s">
        <v>8</v>
      </c>
      <c r="H10" s="51">
        <f>SUM(H4:H9)</f>
        <v>1510</v>
      </c>
    </row>
  </sheetData>
  <mergeCells count="1">
    <mergeCell ref="A1:C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Annex I- Work plan</vt:lpstr>
      <vt:lpstr>Annex II- BOQ</vt:lpstr>
      <vt:lpstr>Annex II- BOQ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HyunKyung Park</dc:creator>
  <cp:lastModifiedBy>GHAZA</cp:lastModifiedBy>
  <dcterms:created xsi:type="dcterms:W3CDTF">2022-01-18T09:17:04Z</dcterms:created>
  <dcterms:modified xsi:type="dcterms:W3CDTF">2022-02-09T12:49:44Z</dcterms:modified>
</cp:coreProperties>
</file>