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M.Tawfeeq\OneDrive - Save the Children International\Desktop\ACTIVE FILE\Cleaning and organizing the garden yards of Al-Amjad and Toyor Al-Salam ECCD centers\"/>
    </mc:Choice>
  </mc:AlternateContent>
  <bookViews>
    <workbookView xWindow="0" yWindow="0" windowWidth="20490" windowHeight="7020" tabRatio="797" activeTab="1"/>
  </bookViews>
  <sheets>
    <sheet name="Purchase Request" sheetId="5" r:id="rId1"/>
    <sheet name="Request for Proposal EN" sheetId="6" r:id="rId2"/>
    <sheet name="Request for Proposal AR" sheetId="17" r:id="rId3"/>
    <sheet name="Terms &amp; Conditions" sheetId="7" r:id="rId4"/>
    <sheet name="Summary" sheetId="8" r:id="rId5"/>
    <sheet name="Essential Evaluation" sheetId="9" r:id="rId6"/>
    <sheet name="Capability Evaluation" sheetId="10" r:id="rId7"/>
    <sheet name="Sustainability Evaluation" sheetId="11" r:id="rId8"/>
    <sheet name="Commercial Evaluation" sheetId="12" r:id="rId9"/>
    <sheet name="PO for FWA" sheetId="13" r:id="rId10"/>
    <sheet name="Purchase Order" sheetId="14" r:id="rId11"/>
    <sheet name="PO-Terms and conditions" sheetId="15" r:id="rId12"/>
    <sheet name="GRN SCN" sheetId="16" r:id="rId13"/>
    <sheet name="Payment Request" sheetId="4" r:id="rId14"/>
    <sheet name="Sheet1" sheetId="3" r:id="rId15"/>
  </sheets>
  <externalReferences>
    <externalReference r:id="rId16"/>
    <externalReference r:id="rId17"/>
  </externalReferences>
  <definedNames>
    <definedName name="Category">Sheet1!$A:$B</definedName>
    <definedName name="CO" localSheetId="9">#REF!</definedName>
    <definedName name="CO" localSheetId="11">#REF!</definedName>
    <definedName name="CO" localSheetId="10">#REF!</definedName>
    <definedName name="CO" localSheetId="0">#REF!</definedName>
    <definedName name="CO">#REF!</definedName>
    <definedName name="coname" localSheetId="9">#REF!</definedName>
    <definedName name="coname" localSheetId="11">#REF!</definedName>
    <definedName name="coname" localSheetId="10">#REF!</definedName>
    <definedName name="coname" localSheetId="0">#REF!</definedName>
    <definedName name="coname">#REF!</definedName>
    <definedName name="OLE_LINK1" localSheetId="11">'PO-Terms and conditions'!#REF!</definedName>
    <definedName name="OLE_LINK11" localSheetId="11">'PO-Terms and conditions'!$B$81</definedName>
    <definedName name="OLE_LINK14" localSheetId="11">'PO-Terms and conditions'!$B$33</definedName>
    <definedName name="_xlnm.Print_Area" localSheetId="6">'Capability Evaluation'!$B$1:$Y$17</definedName>
    <definedName name="_xlnm.Print_Area" localSheetId="8">'Commercial Evaluation'!$A$1:$U$11</definedName>
    <definedName name="_xlnm.Print_Area" localSheetId="5">'Essential Evaluation'!$A$1:$X$21</definedName>
    <definedName name="_xlnm.Print_Area" localSheetId="12">'GRN SCN'!$A$1:$H$36</definedName>
    <definedName name="_xlnm.Print_Area" localSheetId="13">'Payment Request'!$A$1:$E$46</definedName>
    <definedName name="_xlnm.Print_Area" localSheetId="9">'PO for FWA'!$A$1:$L$60</definedName>
    <definedName name="_xlnm.Print_Area" localSheetId="11">'PO-Terms and conditions'!$B$1:$D$9</definedName>
    <definedName name="_xlnm.Print_Area" localSheetId="10">'Purchase Order'!$A$1:$L$61</definedName>
    <definedName name="_xlnm.Print_Area" localSheetId="0">'Purchase Request'!$B$1:$N$29</definedName>
    <definedName name="_xlnm.Print_Area" localSheetId="2">'Request for Proposal AR'!$B$1:$N$61</definedName>
    <definedName name="_xlnm.Print_Area" localSheetId="1">'Request for Proposal EN'!$B$1:$N$49</definedName>
    <definedName name="_xlnm.Print_Area" localSheetId="7">'Sustainability Evaluation'!$B$1:$Y$17</definedName>
    <definedName name="_xlnm.Print_Area" localSheetId="3">'Terms &amp; Conditions'!$B$1:$D$11</definedName>
    <definedName name="_xlnm.Print_Titles" localSheetId="0">'Purchase Request'!$8:$8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 i="13" l="1"/>
  <c r="D4" i="14"/>
  <c r="L20" i="14"/>
  <c r="B14" i="4"/>
  <c r="B13" i="4"/>
  <c r="B12" i="4"/>
  <c r="B11" i="4"/>
  <c r="B10" i="4"/>
  <c r="D8" i="4"/>
  <c r="D3" i="17" l="1"/>
  <c r="E6" i="8"/>
  <c r="L6" i="5"/>
  <c r="I6" i="5" s="1"/>
  <c r="B9" i="16" l="1"/>
  <c r="B10" i="16"/>
  <c r="B11" i="16"/>
  <c r="B12" i="16"/>
  <c r="B13" i="16"/>
  <c r="B14" i="16"/>
  <c r="B15" i="16"/>
  <c r="B16" i="16"/>
  <c r="B17" i="16"/>
  <c r="B18" i="16"/>
  <c r="B19" i="16"/>
  <c r="B20" i="16"/>
  <c r="B21" i="16"/>
  <c r="B22" i="16"/>
  <c r="B8" i="16"/>
  <c r="C21" i="14"/>
  <c r="C22" i="14"/>
  <c r="C23" i="14"/>
  <c r="C24" i="14"/>
  <c r="C25" i="14"/>
  <c r="C26" i="14"/>
  <c r="C27" i="14"/>
  <c r="C28" i="14"/>
  <c r="C29" i="14"/>
  <c r="C30" i="14"/>
  <c r="C31" i="14"/>
  <c r="C32" i="14"/>
  <c r="C33" i="14"/>
  <c r="C34" i="14"/>
  <c r="C35" i="14"/>
  <c r="B21" i="14"/>
  <c r="B22" i="14"/>
  <c r="B23" i="14"/>
  <c r="B24" i="14"/>
  <c r="B25" i="14"/>
  <c r="B26" i="14"/>
  <c r="B27" i="14"/>
  <c r="B28" i="14"/>
  <c r="B29" i="14"/>
  <c r="B30" i="14"/>
  <c r="B31" i="14"/>
  <c r="B32" i="14"/>
  <c r="B33" i="14"/>
  <c r="B34" i="14"/>
  <c r="B35" i="14"/>
  <c r="C20" i="14"/>
  <c r="B20" i="14"/>
  <c r="C21" i="13"/>
  <c r="C22" i="13"/>
  <c r="C23" i="13"/>
  <c r="C24" i="13"/>
  <c r="C25" i="13"/>
  <c r="C26" i="13"/>
  <c r="C27" i="13"/>
  <c r="C28" i="13"/>
  <c r="C29" i="13"/>
  <c r="C30" i="13"/>
  <c r="C31" i="13"/>
  <c r="C32" i="13"/>
  <c r="C33" i="13"/>
  <c r="C34" i="13"/>
  <c r="C35" i="13"/>
  <c r="C20" i="13"/>
  <c r="B21" i="13"/>
  <c r="B22" i="13"/>
  <c r="B23" i="13"/>
  <c r="B24" i="13"/>
  <c r="B25" i="13"/>
  <c r="B26" i="13"/>
  <c r="B27" i="13"/>
  <c r="B28" i="13"/>
  <c r="B29" i="13"/>
  <c r="B30" i="13"/>
  <c r="B31" i="13"/>
  <c r="B32" i="13"/>
  <c r="B33" i="13"/>
  <c r="B34" i="13"/>
  <c r="B35" i="13"/>
  <c r="B20" i="13"/>
  <c r="D20" i="14"/>
  <c r="F5" i="14" s="1"/>
  <c r="D20" i="13"/>
  <c r="F5" i="13" s="1"/>
  <c r="N42" i="17"/>
  <c r="N44" i="17"/>
  <c r="K32" i="17"/>
  <c r="K33" i="17"/>
  <c r="K34" i="17"/>
  <c r="K35" i="17"/>
  <c r="K36" i="17"/>
  <c r="K37" i="17"/>
  <c r="K38" i="17"/>
  <c r="K39" i="17"/>
  <c r="K40" i="17"/>
  <c r="K41" i="17"/>
  <c r="K42" i="17"/>
  <c r="K43" i="17"/>
  <c r="K44" i="17"/>
  <c r="K45" i="17"/>
  <c r="K46" i="17"/>
  <c r="I32" i="17"/>
  <c r="N32" i="17" s="1"/>
  <c r="I33" i="17"/>
  <c r="N33" i="17" s="1"/>
  <c r="I34" i="17"/>
  <c r="N34" i="17" s="1"/>
  <c r="I35" i="17"/>
  <c r="N35" i="17" s="1"/>
  <c r="I36" i="17"/>
  <c r="N36" i="17" s="1"/>
  <c r="I37" i="17"/>
  <c r="N37" i="17" s="1"/>
  <c r="I38" i="17"/>
  <c r="N38" i="17" s="1"/>
  <c r="I39" i="17"/>
  <c r="N39" i="17" s="1"/>
  <c r="I40" i="17"/>
  <c r="N40" i="17" s="1"/>
  <c r="I41" i="17"/>
  <c r="N41" i="17" s="1"/>
  <c r="I42" i="17"/>
  <c r="I43" i="17"/>
  <c r="N43" i="17" s="1"/>
  <c r="I44" i="17"/>
  <c r="I45" i="17"/>
  <c r="N45" i="17" s="1"/>
  <c r="I46" i="17"/>
  <c r="N46" i="17" s="1"/>
  <c r="H32" i="17"/>
  <c r="H33" i="17"/>
  <c r="H34" i="17"/>
  <c r="H35" i="17"/>
  <c r="H36" i="17"/>
  <c r="H37" i="17"/>
  <c r="H38" i="17"/>
  <c r="H39" i="17"/>
  <c r="H40" i="17"/>
  <c r="H41" i="17"/>
  <c r="H42" i="17"/>
  <c r="H43" i="17"/>
  <c r="H44" i="17"/>
  <c r="H45" i="17"/>
  <c r="H46" i="17"/>
  <c r="K31" i="17"/>
  <c r="I31" i="17"/>
  <c r="N31" i="17" s="1"/>
  <c r="H31" i="17"/>
  <c r="C32" i="17"/>
  <c r="C33" i="17"/>
  <c r="C34" i="17"/>
  <c r="C35" i="17"/>
  <c r="C36" i="17"/>
  <c r="C37" i="17"/>
  <c r="C38" i="17"/>
  <c r="C39" i="17"/>
  <c r="C40" i="17"/>
  <c r="C41" i="17"/>
  <c r="C42" i="17"/>
  <c r="C43" i="17"/>
  <c r="C44" i="17"/>
  <c r="C45" i="17"/>
  <c r="C46" i="17"/>
  <c r="C31" i="17"/>
  <c r="N47" i="17" l="1"/>
  <c r="N50" i="17" s="1"/>
  <c r="D21" i="13"/>
  <c r="D22" i="13" s="1"/>
  <c r="D23" i="13" s="1"/>
  <c r="D24" i="13" s="1"/>
  <c r="D25" i="13" s="1"/>
  <c r="D26" i="13" s="1"/>
  <c r="D27" i="13" s="1"/>
  <c r="D28" i="13" s="1"/>
  <c r="D29" i="13" s="1"/>
  <c r="D30" i="13" s="1"/>
  <c r="D31" i="13" s="1"/>
  <c r="D32" i="13" s="1"/>
  <c r="D33" i="13" s="1"/>
  <c r="D34" i="13" s="1"/>
  <c r="D35" i="13" s="1"/>
  <c r="E10" i="8"/>
  <c r="L35" i="14"/>
  <c r="E35" i="14"/>
  <c r="L34" i="14"/>
  <c r="E34" i="14"/>
  <c r="L33" i="14"/>
  <c r="E33" i="14"/>
  <c r="L32" i="14"/>
  <c r="E32" i="14"/>
  <c r="L31" i="14"/>
  <c r="E31" i="14"/>
  <c r="L30" i="14"/>
  <c r="E30" i="14"/>
  <c r="L29" i="14"/>
  <c r="E29" i="14"/>
  <c r="L28" i="14"/>
  <c r="E28" i="14"/>
  <c r="L27" i="14"/>
  <c r="E27" i="14"/>
  <c r="L26" i="14"/>
  <c r="E26" i="14"/>
  <c r="L25" i="14"/>
  <c r="E25" i="14"/>
  <c r="L24" i="14"/>
  <c r="E24" i="14"/>
  <c r="L23" i="14"/>
  <c r="E23" i="14"/>
  <c r="L22" i="14"/>
  <c r="E22" i="14"/>
  <c r="L21" i="14"/>
  <c r="E21" i="14"/>
  <c r="E20" i="14"/>
  <c r="D21" i="14"/>
  <c r="D22" i="14" s="1"/>
  <c r="D23" i="14" s="1"/>
  <c r="D24" i="14" s="1"/>
  <c r="D25" i="14" s="1"/>
  <c r="D26" i="14" s="1"/>
  <c r="D27" i="14" s="1"/>
  <c r="D28" i="14" s="1"/>
  <c r="D29" i="14" s="1"/>
  <c r="D30" i="14" s="1"/>
  <c r="D31" i="14" s="1"/>
  <c r="D32" i="14" s="1"/>
  <c r="D33" i="14" s="1"/>
  <c r="D34" i="14" s="1"/>
  <c r="D35" i="14" s="1"/>
  <c r="I8" i="14"/>
  <c r="I10" i="14"/>
  <c r="I9" i="14"/>
  <c r="L35" i="13"/>
  <c r="E35" i="13"/>
  <c r="L34" i="13"/>
  <c r="E34" i="13"/>
  <c r="L33" i="13"/>
  <c r="E33" i="13"/>
  <c r="L32" i="13"/>
  <c r="E32" i="13"/>
  <c r="L31" i="13"/>
  <c r="E31" i="13"/>
  <c r="L30" i="13"/>
  <c r="E30" i="13"/>
  <c r="L29" i="13"/>
  <c r="E29" i="13"/>
  <c r="L28" i="13"/>
  <c r="E28" i="13"/>
  <c r="L27" i="13"/>
  <c r="E27" i="13"/>
  <c r="L26" i="13"/>
  <c r="E26" i="13"/>
  <c r="L25" i="13"/>
  <c r="E25" i="13"/>
  <c r="L24" i="13"/>
  <c r="E24" i="13"/>
  <c r="L23" i="13"/>
  <c r="E23" i="13"/>
  <c r="L22" i="13"/>
  <c r="E22" i="13"/>
  <c r="L21" i="13"/>
  <c r="E21" i="13"/>
  <c r="L20" i="13"/>
  <c r="E20" i="13"/>
  <c r="I8" i="13"/>
  <c r="I10" i="13"/>
  <c r="I9" i="13"/>
  <c r="T11" i="12"/>
  <c r="S9" i="8" s="1"/>
  <c r="S11" i="12"/>
  <c r="R11" i="12"/>
  <c r="Q11" i="12"/>
  <c r="P11" i="12"/>
  <c r="O9" i="8" s="1"/>
  <c r="O11" i="12"/>
  <c r="N9" i="8" s="1"/>
  <c r="N11" i="12"/>
  <c r="M11" i="12"/>
  <c r="L9" i="8" s="1"/>
  <c r="L11" i="12"/>
  <c r="K9" i="8" s="1"/>
  <c r="K11" i="12"/>
  <c r="J11" i="12"/>
  <c r="I11" i="12"/>
  <c r="H11" i="12"/>
  <c r="G9" i="8" s="1"/>
  <c r="G11" i="12"/>
  <c r="F9" i="8" s="1"/>
  <c r="F11" i="12"/>
  <c r="E11" i="12"/>
  <c r="T5" i="12"/>
  <c r="S5" i="12"/>
  <c r="R5" i="12"/>
  <c r="Q5" i="12"/>
  <c r="P5" i="12"/>
  <c r="O5" i="12"/>
  <c r="N5" i="12"/>
  <c r="M5" i="12"/>
  <c r="L5" i="12"/>
  <c r="K5" i="12"/>
  <c r="J5" i="12"/>
  <c r="I5" i="12"/>
  <c r="H5" i="12"/>
  <c r="G5" i="12"/>
  <c r="F5" i="12"/>
  <c r="T4" i="12"/>
  <c r="S4" i="12"/>
  <c r="R4" i="12"/>
  <c r="Q4" i="12"/>
  <c r="P4" i="12"/>
  <c r="O4" i="12"/>
  <c r="N4" i="12"/>
  <c r="M4" i="12"/>
  <c r="L4" i="12"/>
  <c r="K4" i="12"/>
  <c r="J4" i="12"/>
  <c r="I4" i="12"/>
  <c r="H4" i="12"/>
  <c r="G4" i="12"/>
  <c r="F4" i="12"/>
  <c r="X17" i="11"/>
  <c r="W17" i="11"/>
  <c r="V17" i="11"/>
  <c r="U17" i="11"/>
  <c r="T17" i="11"/>
  <c r="S17" i="11"/>
  <c r="N8" i="8" s="1"/>
  <c r="R17" i="11"/>
  <c r="M8" i="8" s="1"/>
  <c r="Q17" i="11"/>
  <c r="P17" i="11"/>
  <c r="O17" i="11"/>
  <c r="J8" i="8" s="1"/>
  <c r="N17" i="11"/>
  <c r="M17" i="11"/>
  <c r="L17" i="11"/>
  <c r="K17" i="11"/>
  <c r="F8" i="8" s="1"/>
  <c r="J17" i="11"/>
  <c r="E8" i="8" s="1"/>
  <c r="I17" i="11"/>
  <c r="X4" i="11"/>
  <c r="W4" i="11"/>
  <c r="V4" i="11"/>
  <c r="U4" i="11"/>
  <c r="T4" i="11"/>
  <c r="S4" i="11"/>
  <c r="R4" i="11"/>
  <c r="Q4" i="11"/>
  <c r="P4" i="11"/>
  <c r="O4" i="11"/>
  <c r="N4" i="11"/>
  <c r="M4" i="11"/>
  <c r="L4" i="11"/>
  <c r="K4" i="11"/>
  <c r="J4" i="11"/>
  <c r="X17" i="10"/>
  <c r="W17" i="10"/>
  <c r="V17" i="10"/>
  <c r="U17" i="10"/>
  <c r="T17" i="10"/>
  <c r="O7" i="8" s="1"/>
  <c r="S17" i="10"/>
  <c r="R17" i="10"/>
  <c r="M7" i="8" s="1"/>
  <c r="Q17" i="10"/>
  <c r="L7" i="8" s="1"/>
  <c r="P17" i="10"/>
  <c r="O17" i="10"/>
  <c r="N17" i="10"/>
  <c r="M17" i="10"/>
  <c r="L17" i="10"/>
  <c r="K17" i="10"/>
  <c r="J17" i="10"/>
  <c r="E7" i="8" s="1"/>
  <c r="I17" i="10"/>
  <c r="X4" i="10"/>
  <c r="W4" i="10"/>
  <c r="V4" i="10"/>
  <c r="U4" i="10"/>
  <c r="T4" i="10"/>
  <c r="S4" i="10"/>
  <c r="R4" i="10"/>
  <c r="Q4" i="10"/>
  <c r="P4" i="10"/>
  <c r="O4" i="10"/>
  <c r="N4" i="10"/>
  <c r="M4" i="10"/>
  <c r="L4" i="10"/>
  <c r="K4" i="10"/>
  <c r="J4" i="10"/>
  <c r="X5" i="9"/>
  <c r="W5" i="9"/>
  <c r="V5" i="9"/>
  <c r="U5" i="9"/>
  <c r="T5" i="9"/>
  <c r="S5" i="9"/>
  <c r="R5" i="9"/>
  <c r="Q5" i="9"/>
  <c r="P5" i="9"/>
  <c r="O5" i="9"/>
  <c r="N5" i="9"/>
  <c r="M5" i="9"/>
  <c r="L5" i="9"/>
  <c r="K5" i="9"/>
  <c r="J5" i="9"/>
  <c r="J10" i="8"/>
  <c r="R9" i="8"/>
  <c r="Q9" i="8"/>
  <c r="P9" i="8"/>
  <c r="M9" i="8"/>
  <c r="J9" i="8"/>
  <c r="I9" i="8"/>
  <c r="H9" i="8"/>
  <c r="E9" i="8"/>
  <c r="S8" i="8"/>
  <c r="R8" i="8"/>
  <c r="Q8" i="8"/>
  <c r="P8" i="8"/>
  <c r="O8" i="8"/>
  <c r="L8" i="8"/>
  <c r="K8" i="8"/>
  <c r="I8" i="8"/>
  <c r="H8" i="8"/>
  <c r="G8" i="8"/>
  <c r="S7" i="8"/>
  <c r="R7" i="8"/>
  <c r="Q7" i="8"/>
  <c r="P7" i="8"/>
  <c r="N7" i="8"/>
  <c r="K7" i="8"/>
  <c r="J7" i="8"/>
  <c r="I7" i="8"/>
  <c r="H7" i="8"/>
  <c r="G7" i="8"/>
  <c r="F7" i="8"/>
  <c r="S6" i="8"/>
  <c r="S10" i="8" s="1"/>
  <c r="R6" i="8"/>
  <c r="R10" i="8" s="1"/>
  <c r="Q6" i="8"/>
  <c r="Q10" i="8" s="1"/>
  <c r="P6" i="8"/>
  <c r="P10" i="8" s="1"/>
  <c r="O6" i="8"/>
  <c r="O10" i="8" s="1"/>
  <c r="N6" i="8"/>
  <c r="N10" i="8" s="1"/>
  <c r="M6" i="8"/>
  <c r="M10" i="8" s="1"/>
  <c r="L6" i="8"/>
  <c r="L10" i="8" s="1"/>
  <c r="K6" i="8"/>
  <c r="K10" i="8" s="1"/>
  <c r="J6" i="8"/>
  <c r="I6" i="8"/>
  <c r="I10" i="8" s="1"/>
  <c r="H6" i="8"/>
  <c r="H10" i="8" s="1"/>
  <c r="G6" i="8"/>
  <c r="G10" i="8" s="1"/>
  <c r="F6" i="8"/>
  <c r="F10" i="8" s="1"/>
  <c r="M16" i="5"/>
  <c r="M17" i="5" l="1"/>
  <c r="H11" i="8"/>
  <c r="L11" i="8"/>
  <c r="P11" i="8"/>
  <c r="Q11" i="8"/>
  <c r="L36" i="13"/>
  <c r="L40" i="13" s="1"/>
  <c r="L36" i="14"/>
  <c r="L40" i="14" s="1"/>
  <c r="B8" i="4" s="1"/>
  <c r="S11" i="8"/>
  <c r="J11" i="8"/>
  <c r="R11" i="8"/>
  <c r="E11" i="8"/>
  <c r="K11" i="8"/>
  <c r="N11" i="8"/>
  <c r="M11" i="8"/>
  <c r="F11" i="8"/>
  <c r="I11" i="8"/>
  <c r="G11" i="8"/>
  <c r="O11" i="8"/>
  <c r="B7" i="4"/>
  <c r="B21" i="4" l="1"/>
</calcChain>
</file>

<file path=xl/comments1.xml><?xml version="1.0" encoding="utf-8"?>
<comments xmlns="http://schemas.openxmlformats.org/spreadsheetml/2006/main">
  <authors>
    <author>Nawal Haza'a</author>
  </authors>
  <commentList>
    <comment ref="B20" authorId="0" shapeId="0">
      <text>
        <r>
          <rPr>
            <sz val="9"/>
            <color rgb="FF000000"/>
            <rFont val="Tahoma"/>
            <family val="2"/>
          </rPr>
          <t xml:space="preserve">Click here for threshold options </t>
        </r>
      </text>
    </comment>
  </commentList>
</comments>
</file>

<file path=xl/sharedStrings.xml><?xml version="1.0" encoding="utf-8"?>
<sst xmlns="http://schemas.openxmlformats.org/spreadsheetml/2006/main" count="734" uniqueCount="459">
  <si>
    <t xml:space="preserve">Category </t>
  </si>
  <si>
    <t xml:space="preserve">Support Document </t>
  </si>
  <si>
    <t xml:space="preserve">Daily Worker </t>
  </si>
  <si>
    <t>Incentive  worker</t>
  </si>
  <si>
    <t>Ticket</t>
  </si>
  <si>
    <t>Travel Expense Claim</t>
  </si>
  <si>
    <t>Meetings and Workshop (Cost of Venue)</t>
  </si>
  <si>
    <t xml:space="preserve">Service Contract driver </t>
  </si>
  <si>
    <t>Rental Premises</t>
  </si>
  <si>
    <t>Accommodation and Hotel</t>
  </si>
  <si>
    <t>Governmental utilities (Electricity, Water, Internet … etc.)</t>
  </si>
  <si>
    <t xml:space="preserve">Others </t>
  </si>
  <si>
    <t xml:space="preserve">                                                                                                        </t>
  </si>
  <si>
    <t>Procurment Good/Service/Work =&gt;100 $</t>
  </si>
  <si>
    <t>Procurment Good/Service/Work  &lt; 250,000 $</t>
  </si>
  <si>
    <t>□ Travel expense claim form □  TAR □  Ticket (Boarding pass) □  Receipt (if any) □ proof of cash receipt for accommodation and invoice if any</t>
  </si>
  <si>
    <t xml:space="preserve">□  expense claim form□ Receipts (If any) □ Copy of ID, passport, visa stickers </t>
  </si>
  <si>
    <t>Mobile Line paymnet</t>
  </si>
  <si>
    <t>Salary Advance</t>
  </si>
  <si>
    <t>□ approved Salary advance form by CD</t>
  </si>
  <si>
    <t xml:space="preserve">Program Advance </t>
  </si>
  <si>
    <t>□ approved Program advance form by Authorized person as per SOD □Supporting document showing the reason of taking that advance (its changeable from case to case)</t>
  </si>
  <si>
    <t>□ TAR  □ Copy of Ticket □ Invoice □  Ticket (Boarding pass) □Payment Schedule for (FWA)</t>
  </si>
  <si>
    <t>Visa or Work and access permit</t>
  </si>
  <si>
    <t>Approver’s Name</t>
  </si>
  <si>
    <t>Employee Name</t>
  </si>
  <si>
    <t xml:space="preserve">PAYMENT REQUESTED BY:  </t>
  </si>
  <si>
    <t>Purpose of Payment</t>
  </si>
  <si>
    <t>Budget Code</t>
  </si>
  <si>
    <t>Name of Program</t>
  </si>
  <si>
    <t>Contract Ref #</t>
  </si>
  <si>
    <t>Name of Company</t>
  </si>
  <si>
    <t>Name of Payee</t>
  </si>
  <si>
    <t>Amount in Words</t>
  </si>
  <si>
    <t>Currency</t>
  </si>
  <si>
    <t>Amount in Numbers</t>
  </si>
  <si>
    <t>Date of Request</t>
  </si>
  <si>
    <t xml:space="preserve">□ PR □  Agreement □ ID □ Attendance sheet□ Summary of casual payment form </t>
  </si>
  <si>
    <r>
      <t xml:space="preserve">□ PR □ PO □ FWA or Contract </t>
    </r>
    <r>
      <rPr>
        <sz val="8"/>
        <color theme="1"/>
        <rFont val="Calibri"/>
        <family val="2"/>
      </rPr>
      <t>(If applicable)</t>
    </r>
    <r>
      <rPr>
        <sz val="11"/>
        <color theme="1"/>
        <rFont val="Calibri"/>
        <family val="2"/>
      </rPr>
      <t xml:space="preserve"> □  Attendance sheet &amp; Training materials □ Invoice □ GRN □ ATC  </t>
    </r>
  </si>
  <si>
    <t xml:space="preserve">□ Contract( SCI &amp; Real Estate Agency ) □ Landlord ID □  Invoice □ ATC  </t>
  </si>
  <si>
    <t>□PR □ FWA or Contract  □ Invoice □list of useage amount  □ ATC   □Payment Schedule for (FWA)</t>
  </si>
  <si>
    <t>□ PR  □ RFQ - 1 Quotations□ FWA or Contract or PO □ GRN or SCN or SCC  □ Invoice  □ ATC   □Payment Schedule for (FWA)</t>
  </si>
  <si>
    <t>□ Invoice □ GRN only for Assets  □ ATC □ Expenses claim</t>
  </si>
  <si>
    <t>□PR □  3 Quotations at least (Open quotes ) □ Bid Analysis or Email approval from budget holder □ FWA or Contract or PO □ GRN or SCN or SCC  □ Invoice  □ ATC   □Payment Schedule for (FWA)</t>
  </si>
  <si>
    <t>□PR □  3 Quotations at least (Sealed quotes ) □Bid Evaluation Committee with "Minutes" □ Bid Analysis  □ FWA or Contract or PO □ GRN or SCN or SCC □ Invoice  □ ATC □Payment Schedule for (FWA)</t>
  </si>
  <si>
    <t>□ PR □ Advertisement □ Tender Evaluation Committee with "Minutes" □ Bid Analysis  □ Comunication with bidders  □ FWA or Contract or PO □ GRN or SCN or SCC □Supplier BOQ □ Invoice □ ATC  □Payment Schedule for (FWA)</t>
  </si>
  <si>
    <t>□ PR □ inter. Advertisement □ Tender Evaluation Committee with "Minutes" □ Bid Analysis  □ Comunication with bidders  □ FWA or Contract or PO □ GRN or SCN or SCC □Supplier BOQ □ Invoice □ ATC □Payment Schedule for (FWA)□Approval from Center</t>
  </si>
  <si>
    <t>□ PR□ Bid Document according to Proc. Threshold □ TOR  □ Contract □ Final report □ SCN □ Invoice □ Training Material &amp; Attendance sheet (only trainer) □ ATC □Payment Schedule for (FWA)</t>
  </si>
  <si>
    <t xml:space="preserve">□ PR □ SCN □ SCI Invoice tampalte □ ID </t>
  </si>
  <si>
    <t xml:space="preserve"> □ Contract □ Attendance Sheet t □ Logbook □ ATC  </t>
  </si>
  <si>
    <t xml:space="preserve">□Invoice or Bill □ Lease agreement for relevant premises </t>
  </si>
  <si>
    <t>□TAR □ FWA or One Quotation (Paid by staff) □ Invoice signed by guest □Genaral invoice for (FWA)□ ATC   □Payment Schedule for (FWA)  □ ID of Staff</t>
  </si>
  <si>
    <t>Partner (First installment) payment</t>
  </si>
  <si>
    <t xml:space="preserve">□Invoice □Agreement □Bank account </t>
  </si>
  <si>
    <t>Partner (Second and above till final installment) payment</t>
  </si>
  <si>
    <t xml:space="preserve">Supporting documents attached </t>
  </si>
  <si>
    <t>Please add ✔ at the □ to confirm attaching the support document</t>
  </si>
  <si>
    <t>Employee Title</t>
  </si>
  <si>
    <t>Approver’s Title</t>
  </si>
  <si>
    <t xml:space="preserve">DEA                     </t>
  </si>
  <si>
    <t xml:space="preserve">SOF                      </t>
  </si>
  <si>
    <t xml:space="preserve">Project Code    </t>
  </si>
  <si>
    <t xml:space="preserve">Cost Centre    </t>
  </si>
  <si>
    <t>Payment Type</t>
  </si>
  <si>
    <t>Approver’s Signature / Date</t>
  </si>
  <si>
    <t>Employee Signature / Date</t>
  </si>
  <si>
    <t>Name</t>
  </si>
  <si>
    <t>Title</t>
  </si>
  <si>
    <t>Signature / Date</t>
  </si>
  <si>
    <t>PR / PO or PRF No.</t>
  </si>
  <si>
    <t>Payment Request Checklist</t>
  </si>
  <si>
    <t>IRAQ Country Program</t>
  </si>
  <si>
    <t xml:space="preserve">Please fill the required information below </t>
  </si>
  <si>
    <t>PAYMENT RECEIVED &amp; VERIFIED BY FINANCE</t>
  </si>
  <si>
    <r>
      <t xml:space="preserve">Other important note if any (additional/removal) document likes </t>
    </r>
    <r>
      <rPr>
        <b/>
        <sz val="9"/>
        <rFont val="Calibri"/>
        <family val="2"/>
        <scheme val="minor"/>
      </rPr>
      <t>waiver/Note for the file/Business case/email..etc.</t>
    </r>
  </si>
  <si>
    <r>
      <t xml:space="preserve">PAYMENT APPROVED  BY: </t>
    </r>
    <r>
      <rPr>
        <b/>
        <sz val="12"/>
        <color rgb="FFFF0000"/>
        <rFont val="Calibri"/>
        <family val="2"/>
        <scheme val="minor"/>
      </rPr>
      <t>( Budget Holder)</t>
    </r>
  </si>
  <si>
    <r>
      <t xml:space="preserve">PAYMENT  CHECKED BY: </t>
    </r>
    <r>
      <rPr>
        <b/>
        <sz val="12"/>
        <color rgb="FFFF0000"/>
        <rFont val="Calibri"/>
        <family val="2"/>
        <scheme val="minor"/>
      </rPr>
      <t>( Line Manager/ Head of Department)</t>
    </r>
  </si>
  <si>
    <t>Ishtiaq Mannan</t>
  </si>
  <si>
    <t>Country Director</t>
  </si>
  <si>
    <t>Procurment Good/Service/Work form 101 $ to =&gt;1000$</t>
  </si>
  <si>
    <t>Procurment Good/Service/Work from 1000 $ to =&gt;10,000 $</t>
  </si>
  <si>
    <t>Procurment Good/Service/Work 10,001 $ to = &gt; 100,000 $</t>
  </si>
  <si>
    <t>Procurment Good/Service/Work 100,001 $ to = &gt; 250,000 $</t>
  </si>
  <si>
    <t>Consultant / Trainer</t>
  </si>
  <si>
    <t>□Invoice □Agreement □Bank account □Financial report for last payemnt or over all (documents for all expenses)</t>
  </si>
  <si>
    <t>Lawyer</t>
  </si>
  <si>
    <t>□Invoice □Agreement □ATC □ Lawyer ID</t>
  </si>
  <si>
    <t>SAVE THE CHILDREN</t>
  </si>
  <si>
    <t>PURCHASE REQUEST</t>
  </si>
  <si>
    <t>Version No. 1.0 / 110621</t>
  </si>
  <si>
    <t>PR Number</t>
  </si>
  <si>
    <t>Priority</t>
  </si>
  <si>
    <t>Country</t>
  </si>
  <si>
    <t>Office</t>
  </si>
  <si>
    <t>Program / Function requesting:</t>
  </si>
  <si>
    <t xml:space="preserve"> Date goods / services are required:                                                </t>
  </si>
  <si>
    <t xml:space="preserve"> Date request prepared:</t>
  </si>
  <si>
    <t>Destination of Goods / Services:</t>
  </si>
  <si>
    <t>Name of donor(s) if applicable:</t>
  </si>
  <si>
    <t>Shipping Requirements</t>
  </si>
  <si>
    <t>Location</t>
  </si>
  <si>
    <t>Shipping Required?</t>
  </si>
  <si>
    <t>Contact</t>
  </si>
  <si>
    <t>Award End Date:</t>
  </si>
  <si>
    <t>Preferred Incoterms</t>
  </si>
  <si>
    <t>Address</t>
  </si>
  <si>
    <t>Any donor requirements contradicting
SCI Procurement Manual:</t>
  </si>
  <si>
    <t>Specialist Requirements</t>
  </si>
  <si>
    <t>Import restrictions / limitations</t>
  </si>
  <si>
    <r>
      <t xml:space="preserve">Account Code
</t>
    </r>
    <r>
      <rPr>
        <i/>
        <sz val="9"/>
        <rFont val="Arial"/>
        <family val="2"/>
      </rPr>
      <t>(4 digit)</t>
    </r>
  </si>
  <si>
    <r>
      <t xml:space="preserve">Cost Centre
</t>
    </r>
    <r>
      <rPr>
        <i/>
        <sz val="9"/>
        <rFont val="Arial"/>
        <family val="2"/>
      </rPr>
      <t>(5 digit)</t>
    </r>
  </si>
  <si>
    <r>
      <t xml:space="preserve">Project Code 
</t>
    </r>
    <r>
      <rPr>
        <i/>
        <sz val="9"/>
        <rFont val="Arial"/>
        <family val="2"/>
      </rPr>
      <t>(7 digit)</t>
    </r>
  </si>
  <si>
    <r>
      <t xml:space="preserve">Source of Funds code </t>
    </r>
    <r>
      <rPr>
        <b/>
        <sz val="8"/>
        <rFont val="Arial"/>
        <family val="2"/>
      </rPr>
      <t xml:space="preserve">
</t>
    </r>
    <r>
      <rPr>
        <i/>
        <sz val="9"/>
        <rFont val="Arial"/>
        <family val="2"/>
      </rPr>
      <t>(8 digit)</t>
    </r>
  </si>
  <si>
    <r>
      <t xml:space="preserve">DEA Code
</t>
    </r>
    <r>
      <rPr>
        <i/>
        <sz val="9"/>
        <rFont val="Arial"/>
        <family val="2"/>
      </rPr>
      <t>(5 / 6 Digit)</t>
    </r>
  </si>
  <si>
    <t>Line item</t>
  </si>
  <si>
    <r>
      <t xml:space="preserve">Description of Goods / Services
</t>
    </r>
    <r>
      <rPr>
        <sz val="9"/>
        <rFont val="Arial"/>
        <family val="2"/>
      </rPr>
      <t>(if TIM code is known, add this here)</t>
    </r>
  </si>
  <si>
    <t>Unit of Measure</t>
  </si>
  <si>
    <t>Quantity</t>
  </si>
  <si>
    <t xml:space="preserve">Currency </t>
  </si>
  <si>
    <t>Estimated Unit Cost</t>
  </si>
  <si>
    <r>
      <t xml:space="preserve">Estimated Total Cost </t>
    </r>
    <r>
      <rPr>
        <sz val="10"/>
        <rFont val="Arial"/>
        <family val="2"/>
      </rPr>
      <t xml:space="preserve">
</t>
    </r>
    <r>
      <rPr>
        <sz val="9"/>
        <rFont val="Arial"/>
        <family val="2"/>
      </rPr>
      <t>(formula)</t>
    </r>
  </si>
  <si>
    <t xml:space="preserve">TOTAL: </t>
  </si>
  <si>
    <r>
      <t xml:space="preserve">Requester:
</t>
    </r>
    <r>
      <rPr>
        <b/>
        <i/>
        <sz val="11"/>
        <color theme="0"/>
        <rFont val="Arial"/>
        <family val="2"/>
      </rPr>
      <t>(Person requesting the goods / services)</t>
    </r>
  </si>
  <si>
    <t>Finance:
(Person who review the codes)</t>
  </si>
  <si>
    <t>Program Manager or Budget Holder: 
(Person who manages the budget)</t>
  </si>
  <si>
    <t>Procurement: 
(Person who is completing the procurement process)</t>
  </si>
  <si>
    <t>Person requesting the goods / services</t>
  </si>
  <si>
    <t>Verification of budget codes and ensure that budgets are available for this procurement</t>
  </si>
  <si>
    <t>To ensure that raised NPR/IPR meets needs of program/office/function, budget availability/ donor compliance</t>
  </si>
  <si>
    <t>Verification and acceptance of PR (NPR/IPR) for action. Confirms information is correct. Routes the PR for processing (e.g. to CO Procurement, RPU)</t>
  </si>
  <si>
    <t>Name:</t>
  </si>
  <si>
    <t xml:space="preserve">Name:         </t>
  </si>
  <si>
    <t>Signature:</t>
  </si>
  <si>
    <t xml:space="preserve">Position: </t>
  </si>
  <si>
    <t>Date:</t>
  </si>
  <si>
    <t>Comments:</t>
  </si>
  <si>
    <t>Remarks:</t>
  </si>
  <si>
    <t>REQUEST FOR QUOTATION</t>
  </si>
  <si>
    <t>Date RFQ Issued</t>
  </si>
  <si>
    <r>
      <t xml:space="preserve">PART 1 - INFORMATION FOR SUPPLIER : SUBMISSION DETAILS
</t>
    </r>
    <r>
      <rPr>
        <b/>
        <i/>
        <sz val="12"/>
        <rFont val="Arial"/>
        <family val="2"/>
      </rPr>
      <t>(SCI to Complete)</t>
    </r>
  </si>
  <si>
    <t>SUBMISSION INFORMATION</t>
  </si>
  <si>
    <t>REQUIREMENTS INFORMATION</t>
  </si>
  <si>
    <t>Deadline for Submission</t>
  </si>
  <si>
    <t>Submission Format</t>
  </si>
  <si>
    <t>Documents Required to be Submitted by Supplier</t>
  </si>
  <si>
    <t>Date Goods / Services Required</t>
  </si>
  <si>
    <t>Submission Location
(Email address / Address)</t>
  </si>
  <si>
    <t>Delivery Address for Goods / Services</t>
  </si>
  <si>
    <t>Requirement Incoterms</t>
  </si>
  <si>
    <r>
      <t xml:space="preserve">PART 2 - BID SUBMISSION
</t>
    </r>
    <r>
      <rPr>
        <b/>
        <i/>
        <sz val="12"/>
        <rFont val="Arial"/>
        <family val="2"/>
      </rPr>
      <t>(Supplier to Complete)</t>
    </r>
  </si>
  <si>
    <t>SUPPLIER INFORMATION</t>
  </si>
  <si>
    <t>SUPPLIER DECLARATIONS</t>
  </si>
  <si>
    <t>Supplier Name</t>
  </si>
  <si>
    <t>The supplier agrees and acknowledges that…</t>
  </si>
  <si>
    <t>Supplier Acceptance</t>
  </si>
  <si>
    <t>Comments</t>
  </si>
  <si>
    <t>Contact Name</t>
  </si>
  <si>
    <t>for any future orders placed, the Terms &amp; Conditions shared as part of this RFQ will apply. If no Terms &amp; Conditions were shared, the attached Terms and Conditions will apply.</t>
  </si>
  <si>
    <t>E-mail</t>
  </si>
  <si>
    <t>to adhere to all the below mandatory Save the Children policies.</t>
  </si>
  <si>
    <t>Phone / Mobile</t>
  </si>
  <si>
    <t>that all pricing included in the quote will be valid for a minimum of 60 days</t>
  </si>
  <si>
    <t>this Request for Quotation does not constitute an order.</t>
  </si>
  <si>
    <r>
      <t xml:space="preserve">For any concerns or complaints, you can reach out to SCI Iraq compliance department through the following email and hotline number provided below
</t>
    </r>
    <r>
      <rPr>
        <b/>
        <sz val="14"/>
        <rFont val="Arial"/>
        <family val="2"/>
      </rPr>
      <t>أذا كانت لديكم اي شكوى, يرجى الابلاغ عنها عن طريق الارقام او الايميلات المذكوره في الاسفل</t>
    </r>
  </si>
  <si>
    <r>
      <t xml:space="preserve">Hotline Number: </t>
    </r>
    <r>
      <rPr>
        <b/>
        <u/>
        <sz val="12"/>
        <color theme="9" tint="-0.499984740745262"/>
        <rFont val="Arial"/>
        <family val="2"/>
      </rPr>
      <t>+964 751 124 0197</t>
    </r>
    <r>
      <rPr>
        <b/>
        <u/>
        <sz val="12"/>
        <rFont val="Arial"/>
        <family val="2"/>
      </rPr>
      <t xml:space="preserve"> </t>
    </r>
    <r>
      <rPr>
        <b/>
        <sz val="10"/>
        <rFont val="Arial"/>
        <family val="2"/>
      </rPr>
      <t xml:space="preserve"> open from 8:30 AM to 4:30 PM Sunday-Thursday</t>
    </r>
  </si>
  <si>
    <r>
      <rPr>
        <sz val="12"/>
        <color theme="10"/>
        <rFont val="Arial"/>
        <family val="2"/>
      </rPr>
      <t xml:space="preserve">Email Address: </t>
    </r>
    <r>
      <rPr>
        <b/>
        <u/>
        <sz val="12"/>
        <color theme="10"/>
        <rFont val="Arial"/>
        <family val="2"/>
      </rPr>
      <t>SCIFraud@savethechildren.org</t>
    </r>
  </si>
  <si>
    <r>
      <t xml:space="preserve">SAVE THE CHILDREN REQUIREMENTS
</t>
    </r>
    <r>
      <rPr>
        <b/>
        <i/>
        <sz val="12"/>
        <rFont val="Arial"/>
        <family val="2"/>
      </rPr>
      <t>(SCI &amp; Supplier to Complete)</t>
    </r>
  </si>
  <si>
    <t xml:space="preserve">Line item no. </t>
  </si>
  <si>
    <r>
      <t xml:space="preserve">Description of Goods / Services
</t>
    </r>
    <r>
      <rPr>
        <sz val="8"/>
        <rFont val="Arial"/>
        <family val="2"/>
      </rPr>
      <t>(add attachment for technical specification if very detailed)</t>
    </r>
  </si>
  <si>
    <t>Unit</t>
  </si>
  <si>
    <t xml:space="preserve">Quantity required </t>
  </si>
  <si>
    <t>Additional Information</t>
  </si>
  <si>
    <t>Lead Time for Delivery</t>
  </si>
  <si>
    <t>Unit Price</t>
  </si>
  <si>
    <t>Total Price</t>
  </si>
  <si>
    <t>Add more lines to the RFQ if required</t>
  </si>
  <si>
    <t>Subtotal</t>
  </si>
  <si>
    <t>Delivery Charge</t>
  </si>
  <si>
    <r>
      <t xml:space="preserve">Other charges
</t>
    </r>
    <r>
      <rPr>
        <i/>
        <sz val="10"/>
        <color theme="0"/>
        <rFont val="Arial"/>
        <family val="2"/>
      </rPr>
      <t>(if applicable)</t>
    </r>
  </si>
  <si>
    <t>Total</t>
  </si>
  <si>
    <t>TERMS AND CONDITIONS OF PURCHASE</t>
  </si>
  <si>
    <t>PURCHASE ORDER</t>
  </si>
  <si>
    <r>
      <rPr>
        <b/>
        <sz val="15"/>
        <rFont val="Arial"/>
        <family val="2"/>
      </rPr>
      <t xml:space="preserve">
1 Definitions and Interpretation</t>
    </r>
    <r>
      <rPr>
        <sz val="15"/>
        <rFont val="Arial"/>
        <family val="2"/>
      </rPr>
      <t xml:space="preserve">
These terms and conditions ("Conditions") provide the basis of the contract between the supplier ("Supplier") and Save the Children International (the "Customer") in relation to the validly issued purchase order ("Order") (the Order and the Conditions are together referred to as the "Contract"). All references in these terms and conditions to defined terms - Goods, Services, Prices and Delivery - refer to the relevant provisions of the Order.
</t>
    </r>
    <r>
      <rPr>
        <b/>
        <sz val="15"/>
        <rFont val="Arial"/>
        <family val="2"/>
      </rPr>
      <t xml:space="preserve">
2  Quality and Defects
</t>
    </r>
    <r>
      <rPr>
        <sz val="15"/>
        <rFont val="Arial"/>
        <family val="2"/>
      </rPr>
      <t xml:space="preserve">2.1 The Goods and the Services shall, as appropriate:
a) correspond with their description in the Order and any applicable specification;
b) comply with all applicable statutory and regulatory requirements; 
c) be of the highest quality and fit for any purposes held out by the Supplier or made known to the Supplier by the Customer; 
d) be free from defects in design, material, workmanship and installation; and
e) be performed with the best care, skill and diligence in accordance with best practice in the Supplier's industry, profession or trade.
2.2 The Customer (including its representatives or agents) reserves the right at any time to audit the Supplier’s records, inspect work being undertaken in relation to the supply of the Goods and Services and, in the case of Goods, to test them.      
</t>
    </r>
    <r>
      <rPr>
        <b/>
        <sz val="15"/>
        <rFont val="Arial"/>
        <family val="2"/>
      </rPr>
      <t xml:space="preserve">
3 Compliance and Ethical Standards</t>
    </r>
    <r>
      <rPr>
        <sz val="15"/>
        <rFont val="Arial"/>
        <family val="2"/>
      </rPr>
      <t xml:space="preserve">
3.1 The Supplier shall commit to the Customer’s zero tolerance approach towards sexual exploitation and abuse, harassment, sexual harassment, intimidation and bullying. The Supplier, and its suppliers and sub-contractors shall not in any way engage in any actual, attempted or threatened: 
a) sexual exploitation or abuse of a child or children, including but not limited to physical or emotional abuse, exploitation, neglect or any other form of maltreatment;
b) sexual exploitation or abuse of adults in vulnerable populations, including but not limited to the Customer’s adult beneficiaries, and the Customer’s staff and representatives;
c) sexual harassment, harassment, intimidation or bullying of the Customer’s staff, representatives or of anyone you come into contact with while delivering the terms of this Contract.
3.2 The Supplier, its suppliers and sub-contractors, shall (a) observe the highest ethical standards, and shall comply with all applicable laws, statutes, regulations and codes (including environmental regulations and the International Labour Organisation’s international labour standards on child labour and forced labour) from time to time in force, (b) comply with the following Customer policies, which are annexed: Child Safeguarding; Protection from Sexual Exploitation and Abuse (PSEA); Anti-Harassment, Intimidation and Bullying; Fraud, Bribery and Corruption; and Human Trafficking and Modern Slavery (together the “Mandatory Policies”), and (c) act in relation to the Contract in accordance with the principles of the Inter-Agency Procurement Group Code of Conduct. 
3.3  The Supplier, its suppliers and sub-contractors shall not in any way (a) engage in transactions with, or provide resources or support to armed groups, individuals and entities which are sanctioned, or individuals and organisations associated with terrorism, or otherwise be involved directly or indirectly in terrorism (b) be involved in the manufacture or sale of arms (c) have any business relations with governments for any war related purpose; or (d) transport the Goods/Services together with any military equipment.
3.4 The Supplier is taking reasonable steps (including but not limited to having in place adequate policies and procedures) to ensure it conducts its business (including its relationship with any contractor, employee, or other agent of the Supplier) in such a way as to comply with the Mandatory Policies, and shall upon request provide the Customer with information confirming its compliance.</t>
    </r>
  </si>
  <si>
    <t xml:space="preserve">
3.5 The Supplier shall comply with all applicable sanctions, export control, embargo, or similar laws and regulations, including without limit those of the EU, the UK, the US and the UN ("Sanctions and Export Control Laws") and shall maintain policies and procedures designed to ensure continued compliance with the same. In particular, the Supplier will not make any funds or economic resources available, directly or indirectly, to or for the benefit of, any person or entity that is targeted by any Sanctions and Export Control Laws, and shall not do anything which would cause the Customer to be in breach of any Sanctions and Export Control Laws (including but not limited to supplying items from country of origin which would mean that any conceivable supply or use of these items would be restricted under the Sanctions and Export Control Laws). The Supplier shall require all of its directors, officers, employees, affiliates, agents, suppliers and subcontractors to comply with this Condition. In particular, the Supplier shall obtain any licences, authorisations or permissions required under the Sanctions and Export Control Laws or other applicable laws that are required to export, import, supply, sell, transport, or broker any hardware, software, technology, support or assistance or service that is provided by or on behalf of the Supplier under this contract (including, but not limited to, obtaining any required export licences required for the export of goods by or on behalf of the Supplier to the Customer or its agents at the relevant delivery address), and shall further inform the Customer where any such hardware, software, technology, support or assistance or service provided is subject to controls or restrictions under the Sanctions and Export Control Laws and shall provide all relevant information that may be required by the Customer to apply for or obtain any further licences, authorisations or permissions.
3.6 In relation to Condition 3.5, the Supplier must ensure that it provides to the Customer the names and dates of birth of its key staff in order that the Customer can screen these names against sanctions lists, using the Customer’s third party screening provider.  Before providing the names to the Customer, the Supplier must ensure that all its key staff have been informed that their names will be provided to the Customer for screening using a third party provider, and, if necessary, the Supplier has sought their consent. The Supplier must ensure that it regularly checks its staff, suppliers and sub-contractors against sanctions lists and must immediately inform the Customer of any apparent correlation.
3.7 The Supplier shall notify the Customer as soon as it becomes aware of any breach, or suspected or attempted breach, of the Mandatory Policies or Condition 8 (Supplier’s Warranties), and shall inform the Customer of full details of any action taken in relation to the reported breach.
3.8 The Supplier shall cooperate with the Customer on any investigations into alleged breaches of the Mandatory Policies, including but not limited to inspection and access to documents and personnel related to the breach, suspected or attempted breach.
3.9 The Customer may provide training or materials to the Supplier on protecting children and vulnerable populations from sexual exploitation and abuse, and on anti-harassment, intimidation and bullying. The Supplier shall, at the Customer’s request, share any training or materials with any contractor, employee or other agent of the Supplier who will come into direct contact with the Customer’s personnel, beneficiaries or members of the vulnerable population, through the performance of the terms of this Contract.
3.10 The Supplier agrees to allow the Customer’s employees, agents, professional advisers or other duly authorised representatives to inspect and audit all the Supplier's books, documents, papers and records and other information, including information in electronic format, and including information regarding the Supplier’s current and former personnel and other relevant personal data held by the Supplier, for the purpose of verifying compliance with the requirements of Condition 3. The Supplier shall ensure that, it has informed each person whose personal data is being provided to/accessed by any person or entity pursuant to this clause, of the information shared and the purpose of sharing such data before providing/allowing access to the data and, where necessary, obtained such person’s consent.</t>
  </si>
  <si>
    <r>
      <rPr>
        <b/>
        <sz val="15"/>
        <rFont val="Arial"/>
        <family val="2"/>
      </rPr>
      <t xml:space="preserve">
4 Delivery / Performance</t>
    </r>
    <r>
      <rPr>
        <sz val="15"/>
        <rFont val="Arial"/>
        <family val="2"/>
      </rPr>
      <t xml:space="preserve">
4.1 The Goods shall be delivered to, and the Services shall be performed at the address and on the date or within the period stated in the Order and in either case during the Customer's usual business hours, except where otherwise agreed in the Order. Time shall be of the essence in respect of this Condition 4.1. 
4.2 Where the date of delivery of the Goods or of performance of Services is to be specified after issue of the Order, the Supplier shall give the Customer reasonable written notice of the specified date.
4.3 Delivery of the goods shall take place and title in the Goods will pass on the completion of the physical transfer of the goods from the Supplier or its agents to the Customer or its agents at the address specified in the Order.
4.4 Risk of damage to or loss of the Goods shall pass to the Customer in accordance with the relevant provisions of Incoterms 2010 identified in the Order, or, where Incoterms do not apply, risk in the Goods shall pass to the Customer on completion of delivery. 
4.5 The Customer shall not be deemed to have accepted any Goods or Services until the Customer has had reasonable time to inspect them following delivery and/or performance by the Supplier.
4.6 The Customer shall be entitled to reject any Goods delivered or Services supplied which are not in accordance with the Contract.  If any Goods or Services are so rejected, at the Customer’s option, the Supplier shall forthwith re-supply substitute Goods or Services which conform with the Contract.  Alternatively, the Customer may cancel the Contract and return any rejected Goods to the Supplier at the Supplier's risk and expense.  
</t>
    </r>
    <r>
      <rPr>
        <b/>
        <sz val="15"/>
        <rFont val="Arial"/>
        <family val="2"/>
      </rPr>
      <t>5 Indemnity</t>
    </r>
    <r>
      <rPr>
        <sz val="15"/>
        <rFont val="Arial"/>
        <family val="2"/>
      </rPr>
      <t xml:space="preserve">
The Supplier shall indemnify the Customer in full against all liability, loss, damages, costs and expenses (including legal expenses) awarded against or incurred or paid by the Customer as a result of or in connection with any act or omission of the Supplier or its employees, agents or sub-contractors in performing its obligations under this Contract, and any claims made against the Customer by third parties (including claims for death, personal injury or damage to property) arising out of, or in connection with, the supply of the Goods or Services. 
</t>
    </r>
    <r>
      <rPr>
        <b/>
        <sz val="15"/>
        <rFont val="Arial"/>
        <family val="2"/>
      </rPr>
      <t xml:space="preserve">
6 Price and Payment</t>
    </r>
    <r>
      <rPr>
        <sz val="15"/>
        <rFont val="Arial"/>
        <family val="2"/>
      </rPr>
      <t xml:space="preserve">
6.1 Payment will be made as set out in the Order and the Customer shall be entitled to off-set against the price set out in the Order all sums owed to the Customer by the Supplier.
6.2 All invoices provided under this Contract must be accurate and complete including a correct purchase order number. Where any invoice provided under this Contract is rejected by the Customer on the grounds that the invoice is inaccurate or incomplete including if the purchase order number is inaccurate or missing, the Supplier shall re-submit a corrected invoice upon the Customer’s request. For the avoidance of doubt, correct invoices shall be payable within 45 days of receipt by the Customer.  </t>
    </r>
  </si>
  <si>
    <r>
      <rPr>
        <b/>
        <sz val="15"/>
        <rFont val="Arial"/>
        <family val="2"/>
      </rPr>
      <t xml:space="preserve">
7 Termination</t>
    </r>
    <r>
      <rPr>
        <sz val="15"/>
        <rFont val="Arial"/>
        <family val="2"/>
      </rPr>
      <t xml:space="preserve">
7.1 The Customer may terminate the Contract in whole or in part at any time and for any reason whatsoever by giving the Supplier at least one month’s written notice.
7.2 The Customer may terminate the Contract with immediate effect by giving written notice to the Supplier and claim any losses (including all associated costs, liabilities and expenses including legal costs) back from the Supplier at any time if:
a) the Supplier becomes insolvent, goes into liquidation, makes any voluntary arrangement with its creditors, or becomes subject to an administration order; or
b) the Supplier is in material breach of its obligations under the Contract or is in breach of its obligations and fails to remedy such breach within 14 days of written request from the Customer; or
c) the Customer reasonably believes that the Supplier has breached (or if any of the Supplier's directors, officers, employees, affiliates, agents, suppliers and subcontractors) any Sanctions and Export Control Laws or has become directly or indirectly targeted under the same, or that continued performance of this Contract would otherwise be restricted by, or would put either party at risk of breaching, any Sanctions and Export Control Laws. 
7.3 In the event of termination, all existing Orders must be completed.    
</t>
    </r>
    <r>
      <rPr>
        <b/>
        <sz val="15"/>
        <rFont val="Arial"/>
        <family val="2"/>
      </rPr>
      <t>8 Supplier's Warranties</t>
    </r>
    <r>
      <rPr>
        <sz val="15"/>
        <rFont val="Arial"/>
        <family val="2"/>
      </rPr>
      <t xml:space="preserve">
8.1 The Supplier warrants to the Customer that:
a) it has all necessary internal authorisations and all authorisations from all relevant third parties to enable it to supply the Goods and the Services without infringing any applicable law, regulation, code or practice or any third party’s rights;
b) the Supplier, and all of its directors, officers, employees, affiliates, agents, suppliers and subcontractors, are not themselves, and are not or owned or controlled by any party that is, targeted by any Sanctions and Export Control Laws; 
c) it will not and will procure that none of its employees will accept any commission, gift, inducement or other financial benefit from any supplier or potential supplier of the Customer;
d) the Services will be performed by appropriately qualified and trained personnel, with the best care, skill and diligence and to such high standard of quality as it is reasonable for the Customer to expect in all the circumstances; 
e) none of its directors or officers or any of its employees have any interest in any supplier or potential supplier of the Customer or is a party to, or are otherwise interested in, any transaction or arrangement with the Customer; and
f) information provided to the Customer are, and remain, complete and accurate in all material respects.
</t>
    </r>
    <r>
      <rPr>
        <b/>
        <sz val="15"/>
        <rFont val="Arial"/>
        <family val="2"/>
      </rPr>
      <t>9 Personal Data</t>
    </r>
    <r>
      <rPr>
        <sz val="15"/>
        <rFont val="Arial"/>
        <family val="2"/>
      </rPr>
      <t xml:space="preserve">
9.1 In addition to any obligation of confidentiality, the Supplier, as the entity or person which processes personal data on behalf of the controller (the "Processor"), shall ensure that in relation to any information relating to an identified or an identifiable individual (data subject) as more particularly defined by operation of any applicable data protection legislation ("Personal Data"); 
a) it shall process such Personal Data only in accordance with the written instructions of the Customer (as the entity or person which determines the purposes and means of the processing of personal data, the "Controller") and only to the extent necessary for the purposes set out in this Contract; 
b) such Personal Data is processed and transferred in accordance with the applicable data protection laws, regulatory guidelines and industry standards;
c) the Supplier has in place appropriate technical and organisational measures to protect the Personal Data against accidental or unlawful destruction or accidental loss, alteration, unauthorised disclosure or access, and which provide a level of security appropriate to the risk represented by the processing and the nature of the data to be protected; and</t>
    </r>
  </si>
  <si>
    <r>
      <t xml:space="preserve">
d) the Supplier has in place procedures so that any third party it authorises to have access to the Personal Data shall respect and maintain the confidentiality and security of such Personal Data.  Any person acting under the authority of the Supplier shall be obliged to process the Personal Data only on the instructions of the Supplier; and
e) the Supplier shall promptly comply with any request from the Customer requiring the Supplier to amend, transfer or delete such Personal Data.
9.2 Where the Supplier engages a third party contractor to process the Personal Data on its behalf, it shall do so only with the consent of SCI and by way of a written agreement with the third party contractor which imposes the same obligations on the contractor in relation to the security of the processing as are imposed on it under the terms of the Contract and the applicable data protection laws.
9.3 The Supplier shall notify the Customer within 5 business days of it receiving a request for access or other request, complaint, notification or communication in relation to such Personal Data from a person or entity other than the Customer (including a request from a governmental or regulatory authority) and shall provide the Customer with full co-operation and assistance in relation to any such request, complaint, notice or communication.
9.4 The Supplier shall notify the Customer immediately if it becomes aware of any unauthorised or unlawful processing, loss of, damage to or destruction of such Personal Data and shall provide the Customer with full co-operation and assistance in relation to responding to and rectifying such incident.
9.5 The Customer may, on giving at least 7 days' notice, inspect or appoint representatives to inspect all facilities, equipment, documents and electronic data relating to the processing of Personal Data by the Supplier.
9.6 The Supplier shall not export the Personal Data outside the country in which the Customer is located. 
9.7 If regulatory or legislative rules, provisions become applicable, or Case law and Guidance become available, such that the protection afforded Personal Data under this Contract is not sufficient, the Parties shall amend the Contract as necessary to comply with all applicable laws, rules, regulations or other requirements of regulatory authorities, as amended from time to time ("Applicable Laws").
</t>
    </r>
    <r>
      <rPr>
        <b/>
        <sz val="15"/>
        <rFont val="Arial"/>
        <family val="2"/>
      </rPr>
      <t>10 Force majeure</t>
    </r>
    <r>
      <rPr>
        <sz val="15"/>
        <rFont val="Arial"/>
        <family val="2"/>
      </rPr>
      <t xml:space="preserve">
10.1 Neither party shall be liable for any failure or delay in performing its obligations under the Contract to the extent that such failure or delay is caused by an event that is beyond that party's reasonable control (a "Force Majeure Event") provided that the Supplier shall use best endeavours to cure such Force Majeure Event and resume performance under the Contract.
10.2 If any events or circumstances prevent the Supplier from carrying out its obligations under the Contract for a continuous period of more than 14 days, the Customer may terminate the Contract immediately by giving written notice to the Supplier. 
</t>
    </r>
    <r>
      <rPr>
        <b/>
        <sz val="15"/>
        <rFont val="Arial"/>
        <family val="2"/>
      </rPr>
      <t>11 General</t>
    </r>
    <r>
      <rPr>
        <sz val="15"/>
        <rFont val="Arial"/>
        <family val="2"/>
      </rPr>
      <t xml:space="preserve">
11.1 The Supplier shall not use the Customer’s name, branding or logo other than in accordance with the Customer's written instructions or authorisation.</t>
    </r>
  </si>
  <si>
    <t xml:space="preserve">
11.2 The Supplier may not assign, transfer, charge, subcontract, novate or deal in any other manner with any or all of its rights or obligations under the Contract without the Customer’s prior written consent.
11.3 Any notice under or in connection with the Contract shall be given in writing to the address specified in the Order or to such other address as shall be notified from time to time.  For the purposes of this Condition, "writing" shall include e-mails and faxes. 
11.4 If any court or competent authority finds that any provision of the Contract (or part of any provision) is invalid, illegal or unenforceable, that provision or part-provision shall, to the extent required, be deemed to be deleted, and the validity and enforceability of the other provisions of the Contract shall not be affected.
11.5 Any variation to the Contract, including the introduction of any additional terms and conditions, shall only be binding when agreed in writing and signed by both parties. 
11.6 In the event of any inconsistency between the Contract and any Order, the terms of the Contract shall prevail to the extent necessary to resolve such inconsistency.
11.7 The Contract shall be governed by and construed in accordance with English law. The parties irrevocably submit to the exclusive jurisdiction of the courts of England and Wales to settle any dispute or claim arising out of or in connection with the Contract or its subject matter or formation. 
11.8 A person who is not a party to the Contract shall not have any rights under or in connection with it.
</t>
  </si>
  <si>
    <t>COMPETITIVE BID ANALYSIS</t>
  </si>
  <si>
    <t>Bidder 01</t>
  </si>
  <si>
    <t>Bidder 02</t>
  </si>
  <si>
    <t>Bidder 03</t>
  </si>
  <si>
    <t>Bidder 04</t>
  </si>
  <si>
    <t>Bidder 05</t>
  </si>
  <si>
    <t>Bidder 06</t>
  </si>
  <si>
    <t>Bidder 07</t>
  </si>
  <si>
    <t>Bidder 08</t>
  </si>
  <si>
    <t>Bidder 09</t>
  </si>
  <si>
    <t>Bidder 10</t>
  </si>
  <si>
    <t>Bidder 11</t>
  </si>
  <si>
    <t>Bidder 12</t>
  </si>
  <si>
    <t>Bidder 13</t>
  </si>
  <si>
    <t>Bidder 14</t>
  </si>
  <si>
    <t>Bidder 15</t>
  </si>
  <si>
    <t>Criteria</t>
  </si>
  <si>
    <t>Weight</t>
  </si>
  <si>
    <t>&lt;&lt;Insert Supplier Name&gt;&gt;</t>
  </si>
  <si>
    <t>Essential</t>
  </si>
  <si>
    <t>Pass / Fail</t>
  </si>
  <si>
    <t>Capability</t>
  </si>
  <si>
    <t>Sustainability</t>
  </si>
  <si>
    <t>Commercial</t>
  </si>
  <si>
    <t>Total scores</t>
  </si>
  <si>
    <t>Rank</t>
  </si>
  <si>
    <r>
      <rPr>
        <b/>
        <i/>
        <sz val="10"/>
        <rFont val="Arial"/>
        <family val="2"/>
      </rPr>
      <t>NOTE</t>
    </r>
    <r>
      <rPr>
        <i/>
        <sz val="10"/>
        <rFont val="Arial"/>
        <family val="2"/>
      </rPr>
      <t xml:space="preserve"> - the scores in the above table are calculated automatically from the Essential, Capability and Commercial Evaluation tabs. The only data which needs entering is the supplier name and the weighting % for Capability and Commercial Criteria.</t>
    </r>
  </si>
  <si>
    <t>AWARD RECOMMENDATION</t>
  </si>
  <si>
    <t>Supplier</t>
  </si>
  <si>
    <t>Sourcing Outcome</t>
  </si>
  <si>
    <t>Contract / FWA Start Date</t>
  </si>
  <si>
    <t>Contract / FWA End Date</t>
  </si>
  <si>
    <t>Spend Cap</t>
  </si>
  <si>
    <t>Summary of Sourcing Procedure Followed</t>
  </si>
  <si>
    <t>Rationale for Award Decision</t>
  </si>
  <si>
    <t>&lt;&lt;insert supplier name&gt;&gt;</t>
  </si>
  <si>
    <t>For Example…
- Open tender completed with 15 suppliers bidding.
10 suppliers passed the Essential Criteria.
- After evaluating the 10 suppliers against the Commercial and Capability Criteria, 3 suppliers scored significantly higher than the others.
- Negotiations were completed with these three suppliers (with the approval of the Procurement Committee). Revised pricing was received from 2 of the suppliers and the CBA was updated to reflect this.
- Product samples were requested from the highest place bidder which were found to be satisfactory.</t>
  </si>
  <si>
    <t>For Example…
- Award decision is for a 12 month Fixed Price FWA because it will be difficult for the supplier to fix the price for a longer duration due to market instability.
- Supplier A was chosen as they provided the best quality product at a competitive price and were the highest scoring supplier after the evaluation was completed.</t>
  </si>
  <si>
    <t>PROCUREMENT COMMITTEE DECLARATION</t>
  </si>
  <si>
    <r>
      <rPr>
        <b/>
        <sz val="11"/>
        <rFont val="Arial"/>
        <family val="2"/>
      </rPr>
      <t>As a Procurement Committee member, I confirm that:</t>
    </r>
    <r>
      <rPr>
        <sz val="11"/>
        <rFont val="Arial"/>
        <family val="2"/>
      </rPr>
      <t xml:space="preserve">
1) The Sourcing Procedure was completed in adherance to the Procurement Manual - specifically that:
- The Evaluation Criteria was agreed before the Sourcing Procedure was completed.
 - The supplier bids were opened by 2 Procurement Committee members.
2) I have no Conflict of Interests with any supplier or other party involved in this Sourcing Procedure.</t>
    </r>
  </si>
  <si>
    <t>Business Owner / Budget Holder</t>
  </si>
  <si>
    <t>Supply Chain / Procurement</t>
  </si>
  <si>
    <t>Finance / Awards</t>
  </si>
  <si>
    <t>Optional Committee Members</t>
  </si>
  <si>
    <t>To assess the suitability of product/services offered</t>
  </si>
  <si>
    <t>To verify the procurement procedure used and to oversee the commercial aspects of the evaluation</t>
  </si>
  <si>
    <t>To verify the budget availability and stewardship of SCI financial resources</t>
  </si>
  <si>
    <t>E.g. Technical Specialist</t>
  </si>
  <si>
    <t>Position</t>
  </si>
  <si>
    <t>Signature</t>
  </si>
  <si>
    <t>Date</t>
  </si>
  <si>
    <t xml:space="preserve">Signature </t>
  </si>
  <si>
    <t xml:space="preserve">SAVE THE CHILDREN                                                                                                                                                           </t>
  </si>
  <si>
    <t>ESSENTIAL CRITERIA EVALUATION</t>
  </si>
  <si>
    <t>Bidder Response question number</t>
  </si>
  <si>
    <r>
      <rPr>
        <b/>
        <sz val="12"/>
        <rFont val="Arial"/>
        <family val="2"/>
      </rPr>
      <t>ESSENTIAL CRITERIA</t>
    </r>
    <r>
      <rPr>
        <b/>
        <sz val="10"/>
        <rFont val="Arial"/>
        <family val="2"/>
      </rPr>
      <t xml:space="preserve">
</t>
    </r>
    <r>
      <rPr>
        <b/>
        <i/>
        <sz val="10"/>
        <rFont val="Arial"/>
        <family val="2"/>
      </rPr>
      <t>(Bidders must score 'Pass' against all to proceed)</t>
    </r>
  </si>
  <si>
    <t>Bidder 5</t>
  </si>
  <si>
    <r>
      <rPr>
        <b/>
        <sz val="10"/>
        <rFont val="Arial"/>
        <family val="2"/>
      </rPr>
      <t xml:space="preserve">MANDATORY CRITERIA </t>
    </r>
    <r>
      <rPr>
        <sz val="10"/>
        <rFont val="Arial"/>
        <family val="2"/>
      </rPr>
      <t>: Supplier accepts Save the Children’s ‘Terms and Conditions of Purchase’ included within Appendix 1 of the ITT, and that any work awarded from this tender process will be completed under the attached ‘Terms and Conditions of Purchase’</t>
    </r>
  </si>
  <si>
    <r>
      <rPr>
        <b/>
        <sz val="10"/>
        <rFont val="Arial"/>
        <family val="2"/>
      </rPr>
      <t>MANDATORY CRITERIA</t>
    </r>
    <r>
      <rPr>
        <sz val="10"/>
        <rFont val="Arial"/>
        <family val="2"/>
      </rPr>
      <t xml:space="preserve"> : The Supplier and its staff (and any sub-contractors used) agree to comply with SCI and the IAPG’s policies and code of conducts listed below.
1) Child Safeguarding Policy
2) Anti-Bribery &amp; Corruption Policy
3) Human Trafficking &amp; Modern Slavery Policy
4) Protection from Sexual Exploitation and Abuse Policy
5) Anti-Harassment, Intimidation &amp; Bullying Policy
6) IAPG Code of Conduct
7) Conditions of Tendering</t>
    </r>
  </si>
  <si>
    <r>
      <rPr>
        <b/>
        <sz val="10"/>
        <rFont val="Arial"/>
        <family val="2"/>
      </rPr>
      <t>MANDATORY CRITERIA</t>
    </r>
    <r>
      <rPr>
        <sz val="10"/>
        <rFont val="Arial"/>
        <family val="2"/>
      </rPr>
      <t xml:space="preserve"> : The Supplier confirms it is not linked directly or indirectly to any terrorism related activity, and does not sell any Dual Purpose goods / services that may be used in a terror related activity.</t>
    </r>
  </si>
  <si>
    <r>
      <rPr>
        <b/>
        <sz val="10"/>
        <rFont val="Arial"/>
        <family val="2"/>
      </rPr>
      <t>MANDATORY CRITERIA</t>
    </r>
    <r>
      <rPr>
        <sz val="10"/>
        <rFont val="Arial"/>
        <family val="2"/>
      </rPr>
      <t xml:space="preserve"> : The bidder confirms they are not a prohibited party under applicable sanctions laws or anti-terrorism laws or provide goods under sanction by the United States of America or the European Union and accepts that SCI will undertake independent checks to validate this.</t>
    </r>
  </si>
  <si>
    <r>
      <rPr>
        <b/>
        <sz val="10"/>
        <rFont val="Arial"/>
        <family val="2"/>
      </rPr>
      <t>MANDATORY CRITERIA</t>
    </r>
    <r>
      <rPr>
        <sz val="10"/>
        <rFont val="Arial"/>
        <family val="2"/>
      </rPr>
      <t xml:space="preserve"> : The Supplier confirms it is fully qualified, licenses and registered to trade with Save the Children (including compliance with all relevant local Country legislation).
This includes the Supplier submitting the following requirements (where applicable):
- Legitimate business address
- Tax registration number &amp; certificate
- Business registration certificate
- Trading license</t>
    </r>
  </si>
  <si>
    <t>Summary</t>
  </si>
  <si>
    <t>Does Bidder meet all of the required Essential Criteria?</t>
  </si>
  <si>
    <t xml:space="preserve"> 
Bidder will report any suspected or actual breach of SCI’s compliance provisions to SCI, and update SCI on any investigations or steps taken. Is this covered in the contract?- if yes then remove
The more I think on this the more of a nothing clause I think it is. By saying yes to this what does it actually mean? The supplier is promising to do something but aren’t signing up to a binding document or making a commitment so its unenforceable therefore presumably all suppliers will simply say yes to this? Propose deleting.</t>
  </si>
  <si>
    <t xml:space="preserve">SAVE THE CHILDREN                                                                                                                  </t>
  </si>
  <si>
    <t>CAPABILITY CRITERIA EVALUATION</t>
  </si>
  <si>
    <t>Evaluation Criteria</t>
  </si>
  <si>
    <t>Capability  Criteria Description</t>
  </si>
  <si>
    <t>Bidder Response Question No</t>
  </si>
  <si>
    <t>Max Score</t>
  </si>
  <si>
    <t>Bidder 1</t>
  </si>
  <si>
    <t>Bidder 2</t>
  </si>
  <si>
    <t>Bidder 3</t>
  </si>
  <si>
    <t>Bidder 4</t>
  </si>
  <si>
    <t>Bidder 6</t>
  </si>
  <si>
    <t>Bidder 7</t>
  </si>
  <si>
    <t>Bidder 8</t>
  </si>
  <si>
    <t>Bidder 9</t>
  </si>
  <si>
    <t>Scoring Mechanism</t>
  </si>
  <si>
    <t>Score</t>
  </si>
  <si>
    <r>
      <t xml:space="preserve">Total
</t>
    </r>
    <r>
      <rPr>
        <b/>
        <i/>
        <sz val="11"/>
        <color theme="1"/>
        <rFont val="Arial"/>
        <family val="2"/>
      </rPr>
      <t>(Max Score 100)</t>
    </r>
  </si>
  <si>
    <t>`</t>
  </si>
  <si>
    <t>SUSTAINABILITY CRITERIA EVALUATION</t>
  </si>
  <si>
    <t>Sustainability Criteria Description
(Minimum Weighting is 10%)</t>
  </si>
  <si>
    <t>COMMERCIAL CRITERA EVALUATION</t>
  </si>
  <si>
    <t>Item</t>
  </si>
  <si>
    <t>Criteria
(Minimum Weighting is 40%)</t>
  </si>
  <si>
    <t>Bidder Response Question No.</t>
  </si>
  <si>
    <t>Supplier Bid Price</t>
  </si>
  <si>
    <r>
      <rPr>
        <b/>
        <sz val="9"/>
        <rFont val="Arial"/>
        <family val="2"/>
      </rPr>
      <t>Total</t>
    </r>
    <r>
      <rPr>
        <b/>
        <u/>
        <sz val="9"/>
        <rFont val="Arial"/>
        <family val="2"/>
      </rPr>
      <t xml:space="preserve">
</t>
    </r>
    <r>
      <rPr>
        <b/>
        <i/>
        <sz val="9"/>
        <rFont val="Arial"/>
        <family val="2"/>
      </rPr>
      <t>(Max Score 100)</t>
    </r>
  </si>
  <si>
    <t>PURCHASE ORDER FOR USE WITH EXECUTED FWAs</t>
  </si>
  <si>
    <t>Version No. 1.0 / 21st Nov 2019</t>
  </si>
  <si>
    <t>This Purchase Order is issued subject to the terms and conditions of the Framework Agreement referenced below</t>
  </si>
  <si>
    <t xml:space="preserve">PO No: </t>
  </si>
  <si>
    <t>Framework Agreement Reference No:</t>
  </si>
  <si>
    <t>SUPPLIER</t>
  </si>
  <si>
    <t>DELIVERY / COLLECTION ADDRESS</t>
  </si>
  <si>
    <t xml:space="preserve">Company name: </t>
  </si>
  <si>
    <t>Contact Name:</t>
  </si>
  <si>
    <t>E-mail:</t>
  </si>
  <si>
    <t>Address:</t>
  </si>
  <si>
    <t>Phone:</t>
  </si>
  <si>
    <t>Fax:</t>
  </si>
  <si>
    <t>SAVE THE CHILDREN INVOICING ADDRESS</t>
  </si>
  <si>
    <t>Mobile:</t>
  </si>
  <si>
    <r>
      <t xml:space="preserve">Delivery method / Incoterms:
</t>
    </r>
    <r>
      <rPr>
        <sz val="8"/>
        <rFont val="Arial"/>
        <family val="2"/>
      </rPr>
      <t>(if applicable)</t>
    </r>
  </si>
  <si>
    <t>Shipping  requirements:</t>
  </si>
  <si>
    <t>Required delivery date:</t>
  </si>
  <si>
    <t>Payment terms:</t>
  </si>
  <si>
    <t>Project code</t>
  </si>
  <si>
    <t>SOF code</t>
  </si>
  <si>
    <t>PR no.</t>
  </si>
  <si>
    <t xml:space="preserve">Line Item No. </t>
  </si>
  <si>
    <t>Product Code</t>
  </si>
  <si>
    <r>
      <t xml:space="preserve">Description of Goods/Services
</t>
    </r>
    <r>
      <rPr>
        <sz val="8"/>
        <rFont val="Arial"/>
        <family val="2"/>
      </rPr>
      <t>(add technical specification as attachment if very detailed)</t>
    </r>
  </si>
  <si>
    <t>Unit/Form</t>
  </si>
  <si>
    <t>NB: Add more lines to the PO if required</t>
  </si>
  <si>
    <r>
      <t xml:space="preserve">Sales tax </t>
    </r>
    <r>
      <rPr>
        <sz val="8"/>
        <rFont val="Arial"/>
        <family val="2"/>
      </rPr>
      <t>(if applicable)</t>
    </r>
  </si>
  <si>
    <r>
      <t xml:space="preserve">Delivery charge </t>
    </r>
    <r>
      <rPr>
        <sz val="8"/>
        <rFont val="Arial"/>
        <family val="2"/>
      </rPr>
      <t>(if applicable)</t>
    </r>
  </si>
  <si>
    <r>
      <t xml:space="preserve">Other charges </t>
    </r>
    <r>
      <rPr>
        <sz val="8"/>
        <rFont val="Arial"/>
        <family val="2"/>
      </rPr>
      <t>(if applicable)</t>
    </r>
  </si>
  <si>
    <t>TOTAL</t>
  </si>
  <si>
    <t xml:space="preserve">The Purchase Order number must be quoted on all correspondence and documents including delivery note and invoice </t>
  </si>
  <si>
    <t>Prepared by: Procurement</t>
  </si>
  <si>
    <r>
      <t xml:space="preserve">Authorised by Budget Holder </t>
    </r>
    <r>
      <rPr>
        <sz val="10"/>
        <color theme="0"/>
        <rFont val="Arial"/>
        <family val="2"/>
      </rPr>
      <t>(authorised under SoD):</t>
    </r>
  </si>
  <si>
    <t>Confirms accuracy of contract/PO and procedural compliance to SCI policies</t>
  </si>
  <si>
    <t>Financial authorisation/ verification of budget (commitment to spend)</t>
  </si>
  <si>
    <t>Title:</t>
  </si>
  <si>
    <t>Checked by Finance ( Name/Designation)</t>
  </si>
  <si>
    <t xml:space="preserve">Name &amp; Signature </t>
  </si>
  <si>
    <t xml:space="preserve">Date </t>
  </si>
  <si>
    <t>Supplier acceptance:</t>
  </si>
  <si>
    <t>Supplier Stamp ( it not available then signatures only)</t>
  </si>
  <si>
    <t>Version No. 2.1 / 11 March 2020</t>
  </si>
  <si>
    <r>
      <t xml:space="preserve">This Purchase Order is issued subject to the terms and conditions and the policies contained in the contract or framework agreement governing the Goods and/or Services (as applicable), between the Customer and the Supplier. In the absence of such contract or framework agreement, this Purchase Order is issued subject to the terms and conditions overleaf and the policies contained at </t>
    </r>
    <r>
      <rPr>
        <b/>
        <u/>
        <sz val="10"/>
        <color rgb="FF0070C0"/>
        <rFont val="Arial"/>
        <family val="2"/>
      </rPr>
      <t xml:space="preserve">https://www.savethechildren.net/sites/www.savethechildren.net/files/SC-PR-13%20Purchase%20Order%20Mandatory%20Policies.pdf </t>
    </r>
  </si>
  <si>
    <r>
      <t xml:space="preserve">Reference to framework agreement/contract:
</t>
    </r>
    <r>
      <rPr>
        <sz val="8"/>
        <rFont val="Arial"/>
        <family val="2"/>
      </rPr>
      <t>(if relevant)</t>
    </r>
  </si>
  <si>
    <t>GOODS RECEIVED / SERVICE COMPLETE NOTE</t>
  </si>
  <si>
    <t>UoMName</t>
  </si>
  <si>
    <t>Ampoule</t>
  </si>
  <si>
    <t>GRN / SCN</t>
  </si>
  <si>
    <t>GRN / SCN Number</t>
  </si>
  <si>
    <t>Date goods received / services completed</t>
  </si>
  <si>
    <t>Supplier / Donor Name</t>
  </si>
  <si>
    <t>Receiving office / location</t>
  </si>
  <si>
    <t>Blister</t>
  </si>
  <si>
    <t>Bottle</t>
  </si>
  <si>
    <t>Box</t>
  </si>
  <si>
    <t>PO no.</t>
  </si>
  <si>
    <r>
      <t xml:space="preserve">TIM Code
</t>
    </r>
    <r>
      <rPr>
        <i/>
        <sz val="10"/>
        <rFont val="Arial"/>
        <family val="2"/>
      </rPr>
      <t>(GRN Only)</t>
    </r>
  </si>
  <si>
    <t>Description of Goods / Services</t>
  </si>
  <si>
    <r>
      <t xml:space="preserve">Unit of Measure
</t>
    </r>
    <r>
      <rPr>
        <i/>
        <sz val="10"/>
        <rFont val="Arial"/>
        <family val="2"/>
      </rPr>
      <t>(GRN Only)</t>
    </r>
  </si>
  <si>
    <r>
      <t xml:space="preserve">Quantity Received
</t>
    </r>
    <r>
      <rPr>
        <i/>
        <sz val="10"/>
        <rFont val="Arial"/>
        <family val="2"/>
      </rPr>
      <t>(GRN Only)</t>
    </r>
  </si>
  <si>
    <r>
      <t xml:space="preserve">Goods / Services Delivered as per Requirement
</t>
    </r>
    <r>
      <rPr>
        <i/>
        <sz val="10"/>
        <rFont val="Arial"/>
        <family val="2"/>
      </rPr>
      <t>(Quality, Quantity, Lead Time Etc)</t>
    </r>
  </si>
  <si>
    <r>
      <t xml:space="preserve">Comments
</t>
    </r>
    <r>
      <rPr>
        <i/>
        <sz val="10"/>
        <rFont val="Arial"/>
        <family val="2"/>
      </rPr>
      <t>(if recording partial delivery, include outstanding quantities to be delivered here)</t>
    </r>
  </si>
  <si>
    <t>Capsule</t>
  </si>
  <si>
    <t>Carton</t>
  </si>
  <si>
    <t>Centimetre</t>
  </si>
  <si>
    <t>Day</t>
  </si>
  <si>
    <t xml:space="preserve">Drum </t>
  </si>
  <si>
    <t>Each</t>
  </si>
  <si>
    <t>Gram</t>
  </si>
  <si>
    <t>Kilogram</t>
  </si>
  <si>
    <t>Litre</t>
  </si>
  <si>
    <t>Metre</t>
  </si>
  <si>
    <t>Metric Tonne</t>
  </si>
  <si>
    <t>Milligram</t>
  </si>
  <si>
    <t>Millilitre</t>
  </si>
  <si>
    <t>Month</t>
  </si>
  <si>
    <t>Pack</t>
  </si>
  <si>
    <t>Pair</t>
  </si>
  <si>
    <t>Person</t>
  </si>
  <si>
    <t>Piece</t>
  </si>
  <si>
    <t>Roll</t>
  </si>
  <si>
    <t>Sachet</t>
  </si>
  <si>
    <t>Sack</t>
  </si>
  <si>
    <t>All goods received / services completed to acceptable standard so can proceed with payment?</t>
  </si>
  <si>
    <t>Sheet</t>
  </si>
  <si>
    <t>Suppository</t>
  </si>
  <si>
    <t>Supply Chain</t>
  </si>
  <si>
    <t>Program / Requester</t>
  </si>
  <si>
    <t>Tablet</t>
  </si>
  <si>
    <t>Responsibility</t>
  </si>
  <si>
    <t>Confirm receipt  of goods / services</t>
  </si>
  <si>
    <t>Verification of Quality</t>
  </si>
  <si>
    <t>Test</t>
  </si>
  <si>
    <t>Tin</t>
  </si>
  <si>
    <t>Tube</t>
  </si>
  <si>
    <t>Vial</t>
  </si>
  <si>
    <t>Year</t>
  </si>
  <si>
    <t>Kit</t>
  </si>
  <si>
    <t xml:space="preserve">الاجمالي </t>
  </si>
  <si>
    <t>اجور اخرى (ان وجدت)</t>
  </si>
  <si>
    <t>اجور التوصيل</t>
  </si>
  <si>
    <t>المجموع الجزئي</t>
  </si>
  <si>
    <t xml:space="preserve">السعر الاجمالي </t>
  </si>
  <si>
    <t>سعر الوحدة</t>
  </si>
  <si>
    <t xml:space="preserve">مهلة التسليم </t>
  </si>
  <si>
    <t xml:space="preserve">العملة </t>
  </si>
  <si>
    <t xml:space="preserve">معلومات اضافية </t>
  </si>
  <si>
    <t xml:space="preserve">الكمية المطلوبة  </t>
  </si>
  <si>
    <t>الوحدة</t>
  </si>
  <si>
    <t>وصف البضائع / الخدمات
(أضف مرفقًا للمواصفات الفنية إذا كانت تفاصيلها كثيرة )</t>
  </si>
  <si>
    <t>رقم خط المنتج</t>
  </si>
  <si>
    <t xml:space="preserve">متطلبات منظمة إنقاذ الطفولة (لاستكمال الخانات من قبل المورد والمنظمة) </t>
  </si>
  <si>
    <t>لا يشكل طلب عرض الأسعار هذا أمرًا.</t>
  </si>
  <si>
    <t xml:space="preserve">العنوان </t>
  </si>
  <si>
    <t>أن جميع الأسعار المدرجة في عرض الأسعار ستكون صالحة لمدة 60 يومًا على الأقل</t>
  </si>
  <si>
    <t>الهاتف/ الخلوي</t>
  </si>
  <si>
    <t>للالتزام بجميع سياسات Save the Children الإلزامية أدناه.</t>
  </si>
  <si>
    <t xml:space="preserve">البريد الالكتروني </t>
  </si>
  <si>
    <t>بالنسبة لأي طلبات مستقبلية يتم تقديمها ، سيتم تطبيق الشروط والأحكام المشتركة كجزء من طلب عرض الأسعار هذا. إذا لم تتم مشاركة أي شروط وأحكام ، فسيتم تطبيق الشروط والأحكام المرفقة.</t>
  </si>
  <si>
    <t>الشخص المسؤول</t>
  </si>
  <si>
    <t xml:space="preserve">ملاحظات </t>
  </si>
  <si>
    <t>موافقة المورد</t>
  </si>
  <si>
    <t>يوافق المورد ويقر بأن ...</t>
  </si>
  <si>
    <t>اسم المورد</t>
  </si>
  <si>
    <t>إقرارات المورد</t>
  </si>
  <si>
    <t>معلومات المورد</t>
  </si>
  <si>
    <r>
      <t xml:space="preserve">الجزء 2- ارسال العطاء 
</t>
    </r>
    <r>
      <rPr>
        <b/>
        <i/>
        <sz val="12"/>
        <rFont val="Arial"/>
        <family val="2"/>
      </rPr>
      <t>(للاستعمال من قبل المورد)</t>
    </r>
  </si>
  <si>
    <t>كود منظمة التجارة العالمية المطلوب</t>
  </si>
  <si>
    <t xml:space="preserve">عنوان توصيل السلع/ الخدمات </t>
  </si>
  <si>
    <t>مكان التقديم
(البريد الالكتروني/ العنوان)</t>
  </si>
  <si>
    <t xml:space="preserve">السلع/ الخدمات المطلوبة </t>
  </si>
  <si>
    <t>المستندات المطلوبة من المورد</t>
  </si>
  <si>
    <t xml:space="preserve">نموذج التقديم </t>
  </si>
  <si>
    <t xml:space="preserve">اخر موعد للتقديم </t>
  </si>
  <si>
    <t xml:space="preserve">المعلومات المطلوبة </t>
  </si>
  <si>
    <t xml:space="preserve">معلومات التقديم </t>
  </si>
  <si>
    <t>الجزء 1 - معلومات للمورد: تفاصيل التقديم
(للاستعمال من قبل المنظمة )</t>
  </si>
  <si>
    <t xml:space="preserve">تاريخ تسعير طلب الشراء </t>
  </si>
  <si>
    <t xml:space="preserve">رقم طلب الشراء </t>
  </si>
  <si>
    <t>Version No. 3.0 / October 2020</t>
  </si>
  <si>
    <t xml:space="preserve">طلب تسعير </t>
  </si>
  <si>
    <t xml:space="preserve">منظمة إنقاذ الطفولة </t>
  </si>
  <si>
    <t xml:space="preserve">Essential information required from supplier: </t>
  </si>
  <si>
    <t>[1] Quote validity period</t>
  </si>
  <si>
    <t>[2] Key staff ID Cards provided</t>
  </si>
  <si>
    <t>Yes/No</t>
  </si>
  <si>
    <t>[3] Valid Registration Certificate</t>
  </si>
  <si>
    <t xml:space="preserve">[4] </t>
  </si>
  <si>
    <t xml:space="preserve">Supplier confirmation of offer </t>
  </si>
  <si>
    <t>Supplier stamp</t>
  </si>
  <si>
    <t>تأكيد المورد للعرض</t>
  </si>
  <si>
    <t>نعم/لا</t>
  </si>
  <si>
    <t>المعلومات الأساسية المطلوبة من المورد:</t>
  </si>
  <si>
    <t>ختم المورد</t>
  </si>
  <si>
    <t>ألاسم</t>
  </si>
  <si>
    <t xml:space="preserve">العنوان الوظيفي </t>
  </si>
  <si>
    <t>التاريخ</t>
  </si>
  <si>
    <t>[2] بطاقات هوية الموظفين الرئيسية المقدمة</t>
  </si>
  <si>
    <t>فترة صلاحية العرض [1]</t>
  </si>
  <si>
    <t>[3] شهادة تسجيل صالحة</t>
  </si>
  <si>
    <t>Ongoing program / Functional budgets</t>
  </si>
  <si>
    <t>Ninewa FO</t>
  </si>
  <si>
    <t>Iraq - IRQ</t>
  </si>
  <si>
    <t>Warehouse</t>
  </si>
  <si>
    <t>Email or Physical Copy</t>
  </si>
  <si>
    <t xml:space="preserve">Ninewa FO </t>
  </si>
  <si>
    <t>Layth Khalid</t>
  </si>
  <si>
    <t xml:space="preserve">Ninewa FO - Al Muhandseen East Mosul Near to Big Mosque </t>
  </si>
  <si>
    <t>Layth.rasheed@savethechildren.org</t>
  </si>
  <si>
    <t>PO-NIN-2021-</t>
  </si>
  <si>
    <t>IQD</t>
  </si>
  <si>
    <t xml:space="preserve"> 
Each</t>
  </si>
  <si>
    <t>Renting a venue hall in Sinjar center to be used for meetings with WASH committees till the end of March, within this period, the venue will be rented for four days/2-3 hours per day. The 2-3 hours of meeting time will be between 10:00 am-3:00 pm.
The venue is preferred to be on the first floor if available. The venue should hold 25 persons or more, providing the below services
- Stationery for 20 participants.
- PPE for 25 person.
- Coffee break for 25 Person ( Cake, coffee, juices and fruits ).
- Sound devices and data show.</t>
  </si>
  <si>
    <t>PR67413</t>
  </si>
  <si>
    <t xml:space="preserve"> 
Supply material, tools, and manpower for cleaning and organizing the garden yard playing yard of ( Al-Amjad ECCD center) in order to provide access for quality educational environment and insure children safety.</t>
  </si>
  <si>
    <t>Supply material, tools, and manpower for cleaning and organizing the garden yard playing yard of ( Toyor Al-Salam ECCD center) in order to provide access for quality educational environment and insure children safety.</t>
  </si>
  <si>
    <t>PR128650</t>
  </si>
  <si>
    <t>25/7/2022</t>
  </si>
  <si>
    <t>31/7/2022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</si>
</sst>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quot;$&quot;* #,##0.00_);_(&quot;$&quot;* \(#,##0.00\);_(&quot;$&quot;* &quot;-&quot;??_);_(@_)"/>
    <numFmt numFmtId="43" formatCode="_(* #,##0.00_);_(* \(#,##0.00\);_(* &quot;-&quot;??_);_(@_)"/>
    <numFmt numFmtId="164" formatCode="_(* #,##0_);_(* \(#,##0\);_(* &quot;-&quot;??_);_(@_)"/>
    <numFmt numFmtId="165" formatCode="[$-14809]dd/mm/yyyy;@"/>
    <numFmt numFmtId="166" formatCode="_-[$$-409]* #,##0.00_ ;_-[$$-409]* \-#,##0.00\ ;_-[$$-409]* &quot;-&quot;??_ ;_-@_ "/>
    <numFmt numFmtId="167" formatCode="_-&quot;£&quot;* #,##0.00_-;\-&quot;£&quot;* #,##0.00_-;_-&quot;£&quot;* &quot;-&quot;??_-;_-@_-"/>
  </numFmts>
  <fonts count="84" x14ac:knownFonts="1">
    <font>
      <sz val="11"/>
      <color theme="1"/>
      <name val="Calibri"/>
      <family val="2"/>
      <scheme val="minor"/>
    </font>
    <font>
      <sz val="9"/>
      <color rgb="FF000000"/>
      <name val="Tahoma"/>
      <family val="2"/>
    </font>
    <font>
      <sz val="11"/>
      <color theme="1"/>
      <name val="Calibri"/>
      <family val="2"/>
      <scheme val="minor"/>
    </font>
    <font>
      <sz val="10"/>
      <color theme="1"/>
      <name val="Calibri"/>
      <family val="2"/>
    </font>
    <font>
      <sz val="11"/>
      <color theme="1"/>
      <name val="Calibri"/>
      <family val="2"/>
    </font>
    <font>
      <sz val="8"/>
      <color theme="1"/>
      <name val="Calibri"/>
      <family val="2"/>
    </font>
    <font>
      <sz val="10"/>
      <name val="Arial"/>
      <family val="2"/>
    </font>
    <font>
      <sz val="11"/>
      <name val="Calibri"/>
      <family val="2"/>
      <scheme val="minor"/>
    </font>
    <font>
      <b/>
      <sz val="12"/>
      <name val="Calibri"/>
      <family val="2"/>
      <scheme val="minor"/>
    </font>
    <font>
      <sz val="10"/>
      <name val="Calibri"/>
      <family val="2"/>
      <scheme val="minor"/>
    </font>
    <font>
      <b/>
      <sz val="11"/>
      <name val="Calibri"/>
      <family val="2"/>
      <scheme val="minor"/>
    </font>
    <font>
      <b/>
      <sz val="20"/>
      <name val="Calibri"/>
      <family val="2"/>
      <scheme val="minor"/>
    </font>
    <font>
      <b/>
      <sz val="14"/>
      <name val="Calibri"/>
      <family val="2"/>
      <scheme val="minor"/>
    </font>
    <font>
      <b/>
      <sz val="12"/>
      <color theme="0"/>
      <name val="Calibri"/>
      <family val="2"/>
      <scheme val="minor"/>
    </font>
    <font>
      <b/>
      <sz val="9"/>
      <name val="Calibri"/>
      <family val="2"/>
      <scheme val="minor"/>
    </font>
    <font>
      <b/>
      <u/>
      <sz val="24"/>
      <color rgb="FF000000"/>
      <name val="Times New Roman"/>
      <family val="1"/>
    </font>
    <font>
      <b/>
      <u/>
      <sz val="12"/>
      <color rgb="FFFF0000"/>
      <name val="Calibri"/>
      <family val="2"/>
      <scheme val="minor"/>
    </font>
    <font>
      <u/>
      <sz val="10"/>
      <name val="Calibri"/>
      <family val="2"/>
      <scheme val="minor"/>
    </font>
    <font>
      <sz val="12"/>
      <color rgb="FF0070C0"/>
      <name val="Calibri"/>
      <family val="2"/>
      <scheme val="minor"/>
    </font>
    <font>
      <sz val="14"/>
      <color theme="8" tint="-0.499984740745262"/>
      <name val="Calibri"/>
      <family val="2"/>
      <scheme val="minor"/>
    </font>
    <font>
      <sz val="12"/>
      <color theme="8" tint="-0.499984740745262"/>
      <name val="Calibri"/>
      <family val="2"/>
      <scheme val="minor"/>
    </font>
    <font>
      <sz val="10"/>
      <color theme="8" tint="-0.499984740745262"/>
      <name val="Calibri"/>
      <family val="2"/>
      <scheme val="minor"/>
    </font>
    <font>
      <b/>
      <sz val="12"/>
      <color theme="8" tint="-0.499984740745262"/>
      <name val="Calibri"/>
      <family val="2"/>
      <scheme val="minor"/>
    </font>
    <font>
      <b/>
      <sz val="10"/>
      <color theme="8" tint="-0.499984740745262"/>
      <name val="Calibri"/>
      <family val="2"/>
      <scheme val="minor"/>
    </font>
    <font>
      <b/>
      <sz val="12"/>
      <color rgb="FFFF0000"/>
      <name val="Calibri"/>
      <family val="2"/>
      <scheme val="minor"/>
    </font>
    <font>
      <sz val="10"/>
      <name val="Arial"/>
      <family val="2"/>
    </font>
    <font>
      <b/>
      <sz val="18"/>
      <color indexed="9"/>
      <name val="Arial"/>
      <family val="2"/>
    </font>
    <font>
      <sz val="10"/>
      <name val="Calibri"/>
      <family val="2"/>
    </font>
    <font>
      <b/>
      <sz val="10"/>
      <name val="Arial"/>
      <family val="2"/>
    </font>
    <font>
      <sz val="16"/>
      <name val="Arial"/>
      <family val="2"/>
    </font>
    <font>
      <i/>
      <sz val="9"/>
      <name val="Arial"/>
      <family val="2"/>
    </font>
    <font>
      <b/>
      <sz val="8"/>
      <name val="Arial"/>
      <family val="2"/>
    </font>
    <font>
      <sz val="9"/>
      <name val="Arial"/>
      <family val="2"/>
    </font>
    <font>
      <b/>
      <sz val="11"/>
      <color theme="0"/>
      <name val="Arial"/>
      <family val="2"/>
    </font>
    <font>
      <b/>
      <i/>
      <sz val="11"/>
      <color theme="0"/>
      <name val="Arial"/>
      <family val="2"/>
    </font>
    <font>
      <i/>
      <sz val="10"/>
      <name val="Calibri"/>
      <family val="2"/>
      <scheme val="minor"/>
    </font>
    <font>
      <b/>
      <sz val="14"/>
      <color theme="0"/>
      <name val="Arial"/>
      <family val="2"/>
    </font>
    <font>
      <i/>
      <sz val="10"/>
      <name val="Arial"/>
      <family val="2"/>
    </font>
    <font>
      <sz val="18"/>
      <name val="Arial"/>
      <family val="2"/>
    </font>
    <font>
      <sz val="8"/>
      <name val="Arial"/>
      <family val="2"/>
    </font>
    <font>
      <b/>
      <sz val="11"/>
      <name val="Arial"/>
      <family val="2"/>
    </font>
    <font>
      <sz val="12"/>
      <name val="Arial"/>
      <family val="2"/>
    </font>
    <font>
      <b/>
      <sz val="12"/>
      <name val="Arial"/>
      <family val="2"/>
    </font>
    <font>
      <b/>
      <i/>
      <sz val="12"/>
      <name val="Arial"/>
      <family val="2"/>
    </font>
    <font>
      <b/>
      <sz val="11"/>
      <color theme="1"/>
      <name val="Arial"/>
      <family val="2"/>
    </font>
    <font>
      <b/>
      <sz val="10"/>
      <color theme="0"/>
      <name val="Arial"/>
      <family val="2"/>
    </font>
    <font>
      <b/>
      <sz val="10"/>
      <color theme="1"/>
      <name val="Arial"/>
      <family val="2"/>
    </font>
    <font>
      <u/>
      <sz val="10"/>
      <color theme="10"/>
      <name val="Arial"/>
      <family val="2"/>
    </font>
    <font>
      <b/>
      <sz val="14"/>
      <name val="Arial"/>
      <family val="2"/>
    </font>
    <font>
      <b/>
      <u/>
      <sz val="12"/>
      <color theme="9" tint="-0.499984740745262"/>
      <name val="Arial"/>
      <family val="2"/>
    </font>
    <font>
      <b/>
      <u/>
      <sz val="12"/>
      <name val="Arial"/>
      <family val="2"/>
    </font>
    <font>
      <b/>
      <u/>
      <sz val="12"/>
      <color theme="10"/>
      <name val="Arial"/>
      <family val="2"/>
    </font>
    <font>
      <sz val="12"/>
      <color theme="10"/>
      <name val="Arial"/>
      <family val="2"/>
    </font>
    <font>
      <b/>
      <sz val="10"/>
      <color indexed="10"/>
      <name val="Arial"/>
      <family val="2"/>
    </font>
    <font>
      <sz val="10"/>
      <color rgb="FFFF0000"/>
      <name val="Arial"/>
      <family val="2"/>
    </font>
    <font>
      <i/>
      <sz val="8"/>
      <name val="Arial"/>
      <family val="2"/>
    </font>
    <font>
      <i/>
      <sz val="10"/>
      <color theme="0"/>
      <name val="Arial"/>
      <family val="2"/>
    </font>
    <font>
      <b/>
      <sz val="18"/>
      <color theme="0"/>
      <name val="Arial"/>
      <family val="2"/>
    </font>
    <font>
      <b/>
      <sz val="18"/>
      <name val="Arial"/>
      <family val="2"/>
    </font>
    <font>
      <sz val="15"/>
      <name val="Arial"/>
      <family val="2"/>
    </font>
    <font>
      <b/>
      <sz val="15"/>
      <name val="Arial"/>
      <family val="2"/>
    </font>
    <font>
      <b/>
      <sz val="20"/>
      <color indexed="9"/>
      <name val="Arial"/>
      <family val="2"/>
    </font>
    <font>
      <sz val="10"/>
      <color indexed="9"/>
      <name val="Arial"/>
      <family val="2"/>
    </font>
    <font>
      <b/>
      <sz val="8"/>
      <color indexed="9"/>
      <name val="Arial"/>
      <family val="2"/>
    </font>
    <font>
      <sz val="8"/>
      <color indexed="9"/>
      <name val="Arial"/>
      <family val="2"/>
    </font>
    <font>
      <sz val="11"/>
      <name val="Arial"/>
      <family val="2"/>
    </font>
    <font>
      <b/>
      <i/>
      <sz val="10"/>
      <name val="Arial"/>
      <family val="2"/>
    </font>
    <font>
      <b/>
      <sz val="12"/>
      <color theme="0"/>
      <name val="Arial"/>
      <family val="2"/>
    </font>
    <font>
      <i/>
      <sz val="11"/>
      <name val="Arial"/>
      <family val="2"/>
    </font>
    <font>
      <sz val="10"/>
      <color rgb="FF000000"/>
      <name val="Arial"/>
      <family val="2"/>
    </font>
    <font>
      <b/>
      <sz val="9"/>
      <color theme="0"/>
      <name val="Arial"/>
      <family val="2"/>
    </font>
    <font>
      <b/>
      <i/>
      <sz val="11"/>
      <color theme="1"/>
      <name val="Arial"/>
      <family val="2"/>
    </font>
    <font>
      <b/>
      <u/>
      <sz val="10"/>
      <color theme="1"/>
      <name val="Arial"/>
      <family val="2"/>
    </font>
    <font>
      <b/>
      <sz val="9"/>
      <name val="Arial"/>
      <family val="2"/>
    </font>
    <font>
      <sz val="7"/>
      <name val="Arial"/>
      <family val="2"/>
    </font>
    <font>
      <b/>
      <u/>
      <sz val="9"/>
      <name val="Arial"/>
      <family val="2"/>
    </font>
    <font>
      <b/>
      <i/>
      <sz val="9"/>
      <name val="Arial"/>
      <family val="2"/>
    </font>
    <font>
      <sz val="20"/>
      <name val="Arial"/>
      <family val="2"/>
    </font>
    <font>
      <b/>
      <i/>
      <sz val="8"/>
      <name val="Arial"/>
      <family val="2"/>
    </font>
    <font>
      <sz val="10"/>
      <color theme="0"/>
      <name val="Arial"/>
      <family val="2"/>
    </font>
    <font>
      <b/>
      <u/>
      <sz val="10"/>
      <color rgb="FF0070C0"/>
      <name val="Arial"/>
      <family val="2"/>
    </font>
    <font>
      <sz val="11"/>
      <color theme="0"/>
      <name val="Calibri"/>
      <family val="2"/>
    </font>
    <font>
      <b/>
      <sz val="16"/>
      <name val="Arial"/>
      <family val="2"/>
    </font>
    <font>
      <b/>
      <sz val="14"/>
      <color theme="1"/>
      <name val="Arial"/>
      <family val="2"/>
    </font>
  </fonts>
  <fills count="12">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tint="0.14999847407452621"/>
        <bgColor indexed="64"/>
      </patternFill>
    </fill>
    <fill>
      <patternFill patternType="solid">
        <fgColor indexed="10"/>
        <bgColor indexed="64"/>
      </patternFill>
    </fill>
    <fill>
      <patternFill patternType="solid">
        <fgColor theme="0" tint="-4.9989318521683403E-2"/>
        <bgColor indexed="64"/>
      </patternFill>
    </fill>
    <fill>
      <patternFill patternType="solid">
        <fgColor rgb="FFFF0000"/>
        <bgColor indexed="64"/>
      </patternFill>
    </fill>
    <fill>
      <patternFill patternType="solid">
        <fgColor theme="0" tint="-0.34998626667073579"/>
        <bgColor indexed="64"/>
      </patternFill>
    </fill>
    <fill>
      <patternFill patternType="solid">
        <fgColor rgb="FFFFFF00"/>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diagonal/>
    </border>
    <border>
      <left/>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s>
  <cellStyleXfs count="11">
    <xf numFmtId="0" fontId="0" fillId="0" borderId="0"/>
    <xf numFmtId="43" fontId="2" fillId="0" borderId="0" applyFont="0" applyFill="0" applyBorder="0" applyAlignment="0" applyProtection="0"/>
    <xf numFmtId="0" fontId="6" fillId="0" borderId="0"/>
    <xf numFmtId="43" fontId="6" fillId="0" borderId="0" applyFont="0" applyFill="0" applyBorder="0" applyAlignment="0" applyProtection="0"/>
    <xf numFmtId="0" fontId="25" fillId="0" borderId="0"/>
    <xf numFmtId="0" fontId="6" fillId="0" borderId="0"/>
    <xf numFmtId="0" fontId="47" fillId="0" borderId="0" applyNumberFormat="0" applyFill="0" applyBorder="0" applyAlignment="0" applyProtection="0"/>
    <xf numFmtId="0" fontId="6" fillId="0" borderId="0"/>
    <xf numFmtId="167" fontId="6" fillId="0" borderId="0" applyFont="0" applyFill="0" applyBorder="0" applyAlignment="0" applyProtection="0"/>
    <xf numFmtId="9" fontId="6" fillId="0" borderId="0" applyFont="0" applyFill="0" applyBorder="0" applyAlignment="0" applyProtection="0"/>
    <xf numFmtId="44" fontId="6" fillId="0" borderId="0" applyFont="0" applyFill="0" applyBorder="0" applyAlignment="0" applyProtection="0"/>
  </cellStyleXfs>
  <cellXfs count="892">
    <xf numFmtId="0" fontId="0" fillId="0" borderId="0" xfId="0"/>
    <xf numFmtId="0" fontId="3" fillId="0" borderId="0" xfId="0" applyFont="1"/>
    <xf numFmtId="0" fontId="4" fillId="0" borderId="0" xfId="0" applyFont="1"/>
    <xf numFmtId="0" fontId="0" fillId="0" borderId="0" xfId="0" applyFill="1"/>
    <xf numFmtId="0" fontId="4" fillId="0" borderId="0" xfId="0" applyFont="1" applyFill="1"/>
    <xf numFmtId="0" fontId="9" fillId="3" borderId="0" xfId="2" applyFont="1" applyFill="1" applyBorder="1"/>
    <xf numFmtId="0" fontId="7" fillId="3" borderId="0" xfId="2" applyFont="1" applyFill="1" applyBorder="1"/>
    <xf numFmtId="0" fontId="9" fillId="2" borderId="0" xfId="2" applyFont="1" applyFill="1" applyBorder="1"/>
    <xf numFmtId="0" fontId="8" fillId="3" borderId="0" xfId="2" applyFont="1" applyFill="1" applyBorder="1" applyAlignment="1">
      <alignment vertical="center"/>
    </xf>
    <xf numFmtId="0" fontId="10" fillId="3" borderId="1" xfId="2" applyFont="1" applyFill="1" applyBorder="1" applyAlignment="1">
      <alignment vertical="center" wrapText="1"/>
    </xf>
    <xf numFmtId="0" fontId="9" fillId="3" borderId="13" xfId="2" applyFont="1" applyFill="1" applyBorder="1" applyAlignment="1">
      <alignment horizontal="center"/>
    </xf>
    <xf numFmtId="0" fontId="11" fillId="3" borderId="0" xfId="2" applyFont="1" applyFill="1" applyBorder="1" applyAlignment="1">
      <alignment vertical="center"/>
    </xf>
    <xf numFmtId="0" fontId="9" fillId="3" borderId="0" xfId="2" applyFont="1" applyFill="1" applyBorder="1" applyAlignment="1">
      <alignment vertical="center"/>
    </xf>
    <xf numFmtId="0" fontId="9" fillId="0" borderId="0" xfId="2" applyFont="1" applyFill="1" applyBorder="1"/>
    <xf numFmtId="0" fontId="12" fillId="3" borderId="0" xfId="2" applyFont="1" applyFill="1" applyBorder="1" applyAlignment="1">
      <alignment vertical="center"/>
    </xf>
    <xf numFmtId="0" fontId="8" fillId="3" borderId="26" xfId="2" applyFont="1" applyFill="1" applyBorder="1" applyAlignment="1">
      <alignment vertical="center"/>
    </xf>
    <xf numFmtId="0" fontId="7" fillId="3" borderId="24" xfId="2" applyFont="1" applyFill="1" applyBorder="1"/>
    <xf numFmtId="0" fontId="9" fillId="3" borderId="24" xfId="2" applyFont="1" applyFill="1" applyBorder="1"/>
    <xf numFmtId="0" fontId="8" fillId="5" borderId="18" xfId="2" applyFont="1" applyFill="1" applyBorder="1" applyAlignment="1">
      <alignment horizontal="center" vertical="center"/>
    </xf>
    <xf numFmtId="0" fontId="8" fillId="5" borderId="19" xfId="2" applyFont="1" applyFill="1" applyBorder="1" applyAlignment="1">
      <alignment horizontal="center" vertical="center"/>
    </xf>
    <xf numFmtId="0" fontId="9" fillId="3" borderId="27" xfId="2" applyFont="1" applyFill="1" applyBorder="1"/>
    <xf numFmtId="0" fontId="9" fillId="3" borderId="28" xfId="2" applyFont="1" applyFill="1" applyBorder="1"/>
    <xf numFmtId="0" fontId="9" fillId="3" borderId="29" xfId="2" applyFont="1" applyFill="1" applyBorder="1"/>
    <xf numFmtId="0" fontId="9" fillId="3" borderId="30" xfId="2" applyFont="1" applyFill="1" applyBorder="1"/>
    <xf numFmtId="0" fontId="8" fillId="4" borderId="15" xfId="2" applyFont="1" applyFill="1" applyBorder="1" applyAlignment="1">
      <alignment vertical="center" wrapText="1"/>
    </xf>
    <xf numFmtId="0" fontId="8" fillId="4" borderId="18" xfId="2" applyFont="1" applyFill="1" applyBorder="1" applyAlignment="1">
      <alignment vertical="center" wrapText="1"/>
    </xf>
    <xf numFmtId="0" fontId="8" fillId="4" borderId="21" xfId="2" applyFont="1" applyFill="1" applyBorder="1" applyAlignment="1">
      <alignment vertical="center" wrapText="1"/>
    </xf>
    <xf numFmtId="0" fontId="10" fillId="4" borderId="18" xfId="2" applyFont="1" applyFill="1" applyBorder="1" applyAlignment="1">
      <alignment vertical="center" wrapText="1"/>
    </xf>
    <xf numFmtId="0" fontId="10" fillId="4" borderId="1" xfId="2" applyFont="1" applyFill="1" applyBorder="1" applyAlignment="1">
      <alignment vertical="center" wrapText="1"/>
    </xf>
    <xf numFmtId="0" fontId="15" fillId="0" borderId="0" xfId="0" applyFont="1" applyAlignment="1">
      <alignment horizontal="center" vertical="center"/>
    </xf>
    <xf numFmtId="0" fontId="16" fillId="0" borderId="0" xfId="2" applyFont="1" applyFill="1" applyBorder="1" applyAlignment="1">
      <alignment horizontal="left" vertical="center"/>
    </xf>
    <xf numFmtId="0" fontId="17" fillId="0" borderId="0" xfId="2" applyFont="1" applyFill="1" applyBorder="1"/>
    <xf numFmtId="0" fontId="17" fillId="3" borderId="0" xfId="2" applyFont="1" applyFill="1" applyBorder="1"/>
    <xf numFmtId="0" fontId="17" fillId="2" borderId="0" xfId="2" applyFont="1" applyFill="1" applyBorder="1"/>
    <xf numFmtId="0" fontId="20" fillId="3" borderId="20" xfId="2" applyFont="1" applyFill="1" applyBorder="1" applyAlignment="1">
      <alignment vertical="center" wrapText="1"/>
    </xf>
    <xf numFmtId="0" fontId="22" fillId="3" borderId="18" xfId="2" applyFont="1" applyFill="1" applyBorder="1" applyAlignment="1">
      <alignment vertical="center"/>
    </xf>
    <xf numFmtId="0" fontId="23" fillId="3" borderId="19" xfId="2" applyFont="1" applyFill="1" applyBorder="1" applyAlignment="1">
      <alignment vertical="center"/>
    </xf>
    <xf numFmtId="0" fontId="21" fillId="3" borderId="0" xfId="2" applyFont="1" applyFill="1" applyBorder="1"/>
    <xf numFmtId="0" fontId="21" fillId="2" borderId="0" xfId="2" applyFont="1" applyFill="1" applyBorder="1"/>
    <xf numFmtId="164" fontId="20" fillId="3" borderId="1" xfId="3" applyNumberFormat="1" applyFont="1" applyFill="1" applyBorder="1" applyAlignment="1">
      <alignment vertical="center" wrapText="1"/>
    </xf>
    <xf numFmtId="0" fontId="3" fillId="0" borderId="0" xfId="0" applyFont="1" applyFill="1"/>
    <xf numFmtId="0" fontId="26" fillId="7" borderId="0" xfId="4" applyFont="1" applyFill="1" applyAlignment="1">
      <alignment vertical="center"/>
    </xf>
    <xf numFmtId="0" fontId="26" fillId="7" borderId="0" xfId="4" applyFont="1" applyFill="1" applyAlignment="1">
      <alignment horizontal="left" vertical="center"/>
    </xf>
    <xf numFmtId="0" fontId="26" fillId="7" borderId="0" xfId="4" applyFont="1" applyFill="1" applyAlignment="1">
      <alignment horizontal="right" vertical="center"/>
    </xf>
    <xf numFmtId="0" fontId="25" fillId="0" borderId="0" xfId="4" applyAlignment="1">
      <alignment vertical="center"/>
    </xf>
    <xf numFmtId="0" fontId="25" fillId="0" borderId="0" xfId="4" applyFill="1" applyAlignment="1">
      <alignment vertical="center" wrapText="1"/>
    </xf>
    <xf numFmtId="0" fontId="27" fillId="0" borderId="0" xfId="4" applyFont="1" applyAlignment="1">
      <alignment horizontal="right"/>
    </xf>
    <xf numFmtId="0" fontId="25" fillId="0" borderId="0" xfId="4" applyAlignment="1">
      <alignment vertical="center" wrapText="1"/>
    </xf>
    <xf numFmtId="0" fontId="28" fillId="4" borderId="31" xfId="4" applyFont="1" applyFill="1" applyBorder="1" applyAlignment="1">
      <alignment horizontal="center" vertical="center" wrapText="1"/>
    </xf>
    <xf numFmtId="0" fontId="28" fillId="5" borderId="31" xfId="4" applyFont="1" applyFill="1" applyBorder="1" applyAlignment="1">
      <alignment horizontal="center" vertical="center" wrapText="1"/>
    </xf>
    <xf numFmtId="0" fontId="25" fillId="0" borderId="0" xfId="4" applyFill="1" applyBorder="1" applyAlignment="1">
      <alignment vertical="center" wrapText="1"/>
    </xf>
    <xf numFmtId="0" fontId="28" fillId="0" borderId="0" xfId="4" applyFont="1" applyFill="1" applyBorder="1" applyAlignment="1">
      <alignment vertical="center" wrapText="1"/>
    </xf>
    <xf numFmtId="0" fontId="25" fillId="0" borderId="0" xfId="4" applyFill="1" applyBorder="1" applyAlignment="1">
      <alignment horizontal="center" vertical="center" wrapText="1"/>
    </xf>
    <xf numFmtId="0" fontId="29" fillId="0" borderId="0" xfId="4" applyFont="1" applyFill="1" applyBorder="1" applyAlignment="1">
      <alignment horizontal="center" vertical="center" wrapText="1"/>
    </xf>
    <xf numFmtId="0" fontId="25" fillId="0" borderId="0" xfId="4" applyBorder="1" applyAlignment="1">
      <alignment horizontal="center" vertical="center" wrapText="1"/>
    </xf>
    <xf numFmtId="0" fontId="28" fillId="0" borderId="0" xfId="4" applyFont="1" applyFill="1" applyBorder="1" applyAlignment="1">
      <alignment horizontal="center" vertical="center" wrapText="1"/>
    </xf>
    <xf numFmtId="0" fontId="25" fillId="0" borderId="0" xfId="4" applyAlignment="1">
      <alignment horizontal="center" vertical="center" wrapText="1"/>
    </xf>
    <xf numFmtId="0" fontId="25" fillId="3" borderId="0" xfId="4" applyFill="1" applyAlignment="1">
      <alignment horizontal="center" vertical="center" wrapText="1"/>
    </xf>
    <xf numFmtId="0" fontId="28" fillId="4" borderId="18" xfId="4" applyFont="1" applyFill="1" applyBorder="1" applyAlignment="1">
      <alignment horizontal="center" vertical="center" wrapText="1"/>
    </xf>
    <xf numFmtId="0" fontId="28" fillId="4" borderId="29" xfId="4" applyFont="1" applyFill="1" applyBorder="1" applyAlignment="1">
      <alignment horizontal="center" vertical="center" wrapText="1"/>
    </xf>
    <xf numFmtId="0" fontId="28" fillId="4" borderId="15" xfId="4" applyFont="1" applyFill="1" applyBorder="1" applyAlignment="1">
      <alignment horizontal="center" vertical="center" wrapText="1"/>
    </xf>
    <xf numFmtId="0" fontId="28" fillId="4" borderId="16" xfId="4" applyFont="1" applyFill="1" applyBorder="1" applyAlignment="1">
      <alignment horizontal="center" vertical="center" wrapText="1"/>
    </xf>
    <xf numFmtId="0" fontId="28" fillId="4" borderId="37" xfId="4" applyFont="1" applyFill="1" applyBorder="1" applyAlignment="1">
      <alignment horizontal="center" vertical="center" wrapText="1"/>
    </xf>
    <xf numFmtId="0" fontId="28" fillId="4" borderId="17" xfId="4" applyFont="1" applyFill="1" applyBorder="1" applyAlignment="1">
      <alignment horizontal="center" vertical="center" wrapText="1"/>
    </xf>
    <xf numFmtId="0" fontId="31" fillId="0" borderId="0" xfId="4" applyFont="1" applyAlignment="1">
      <alignment horizontal="center" vertical="center" wrapText="1"/>
    </xf>
    <xf numFmtId="1" fontId="25" fillId="0" borderId="18" xfId="4" applyNumberFormat="1" applyBorder="1" applyAlignment="1">
      <alignment horizontal="center" vertical="center" wrapText="1"/>
    </xf>
    <xf numFmtId="1" fontId="25" fillId="0" borderId="1" xfId="4" applyNumberFormat="1" applyBorder="1" applyAlignment="1">
      <alignment horizontal="center" vertical="center" wrapText="1"/>
    </xf>
    <xf numFmtId="1" fontId="25" fillId="0" borderId="2" xfId="4" applyNumberFormat="1" applyBorder="1" applyAlignment="1">
      <alignment horizontal="center" vertical="center" wrapText="1"/>
    </xf>
    <xf numFmtId="3" fontId="25" fillId="0" borderId="1" xfId="4" applyNumberFormat="1" applyBorder="1" applyAlignment="1">
      <alignment horizontal="center" vertical="center" wrapText="1"/>
    </xf>
    <xf numFmtId="4" fontId="25" fillId="0" borderId="1" xfId="4" applyNumberFormat="1" applyBorder="1" applyAlignment="1">
      <alignment horizontal="right" vertical="center" wrapText="1"/>
    </xf>
    <xf numFmtId="4" fontId="25" fillId="8" borderId="19" xfId="4" applyNumberFormat="1" applyFill="1" applyBorder="1" applyAlignment="1">
      <alignment horizontal="right" vertical="center" wrapText="1"/>
    </xf>
    <xf numFmtId="0" fontId="6" fillId="0" borderId="1" xfId="4" applyFont="1" applyBorder="1" applyAlignment="1">
      <alignment horizontal="center" vertical="center" wrapText="1"/>
    </xf>
    <xf numFmtId="0" fontId="25" fillId="0" borderId="0" xfId="4" applyBorder="1" applyAlignment="1">
      <alignment vertical="center" wrapText="1"/>
    </xf>
    <xf numFmtId="0" fontId="28" fillId="0" borderId="0" xfId="4" applyFont="1" applyBorder="1" applyAlignment="1">
      <alignment horizontal="center" vertical="center" wrapText="1"/>
    </xf>
    <xf numFmtId="4" fontId="25" fillId="8" borderId="47" xfId="4" applyNumberFormat="1" applyFill="1" applyBorder="1" applyAlignment="1">
      <alignment horizontal="right" vertical="center" wrapText="1"/>
    </xf>
    <xf numFmtId="0" fontId="28" fillId="4" borderId="18" xfId="4" applyFont="1" applyFill="1" applyBorder="1" applyAlignment="1">
      <alignment vertical="center" wrapText="1"/>
    </xf>
    <xf numFmtId="0" fontId="28" fillId="3" borderId="21" xfId="4" applyFont="1" applyFill="1" applyBorder="1" applyAlignment="1">
      <alignment vertical="center" wrapText="1"/>
    </xf>
    <xf numFmtId="0" fontId="28" fillId="3" borderId="3" xfId="4" applyFont="1" applyFill="1" applyBorder="1" applyAlignment="1">
      <alignment vertical="center" wrapText="1"/>
    </xf>
    <xf numFmtId="0" fontId="28" fillId="3" borderId="20" xfId="4" applyFont="1" applyFill="1" applyBorder="1" applyAlignment="1">
      <alignment vertical="center" wrapText="1"/>
    </xf>
    <xf numFmtId="0" fontId="28" fillId="4" borderId="29" xfId="4" applyFont="1" applyFill="1" applyBorder="1" applyAlignment="1">
      <alignment vertical="center" wrapText="1"/>
    </xf>
    <xf numFmtId="0" fontId="28" fillId="3" borderId="27" xfId="4" applyFont="1" applyFill="1" applyBorder="1" applyAlignment="1">
      <alignment vertical="center" wrapText="1"/>
    </xf>
    <xf numFmtId="0" fontId="28" fillId="3" borderId="13" xfId="4" applyFont="1" applyFill="1" applyBorder="1" applyAlignment="1">
      <alignment vertical="center" wrapText="1"/>
    </xf>
    <xf numFmtId="0" fontId="28" fillId="3" borderId="28" xfId="4" applyFont="1" applyFill="1" applyBorder="1" applyAlignment="1">
      <alignment vertical="center" wrapText="1"/>
    </xf>
    <xf numFmtId="0" fontId="28" fillId="4" borderId="48" xfId="4" applyFont="1" applyFill="1" applyBorder="1" applyAlignment="1">
      <alignment vertical="center" wrapText="1"/>
    </xf>
    <xf numFmtId="0" fontId="28" fillId="4" borderId="51" xfId="4" applyFont="1" applyFill="1" applyBorder="1" applyAlignment="1">
      <alignment vertical="center" wrapText="1"/>
    </xf>
    <xf numFmtId="0" fontId="28" fillId="3" borderId="49" xfId="4" applyFont="1" applyFill="1" applyBorder="1" applyAlignment="1">
      <alignment vertical="center" wrapText="1"/>
    </xf>
    <xf numFmtId="0" fontId="28" fillId="3" borderId="32" xfId="4" applyFont="1" applyFill="1" applyBorder="1" applyAlignment="1">
      <alignment vertical="center" wrapText="1"/>
    </xf>
    <xf numFmtId="0" fontId="28" fillId="3" borderId="50" xfId="4" applyFont="1" applyFill="1" applyBorder="1" applyAlignment="1">
      <alignment vertical="center" wrapText="1"/>
    </xf>
    <xf numFmtId="0" fontId="38" fillId="0" borderId="0" xfId="4" applyFont="1" applyAlignment="1">
      <alignment horizontal="center" vertical="center"/>
    </xf>
    <xf numFmtId="0" fontId="26" fillId="9" borderId="0" xfId="4" applyFont="1" applyFill="1" applyBorder="1" applyAlignment="1">
      <alignment horizontal="left" vertical="center"/>
    </xf>
    <xf numFmtId="0" fontId="38" fillId="9" borderId="0" xfId="4" applyFont="1" applyFill="1" applyBorder="1" applyAlignment="1">
      <alignment horizontal="center" vertical="center"/>
    </xf>
    <xf numFmtId="0" fontId="26" fillId="9" borderId="0" xfId="4" applyFont="1" applyFill="1" applyBorder="1" applyAlignment="1">
      <alignment vertical="center"/>
    </xf>
    <xf numFmtId="0" fontId="26" fillId="9" borderId="0" xfId="4" applyFont="1" applyFill="1" applyBorder="1" applyAlignment="1">
      <alignment horizontal="right" vertical="center"/>
    </xf>
    <xf numFmtId="0" fontId="25" fillId="3" borderId="0" xfId="4" applyFill="1" applyBorder="1" applyAlignment="1">
      <alignment horizontal="center" vertical="center"/>
    </xf>
    <xf numFmtId="0" fontId="26" fillId="3" borderId="0" xfId="4" applyFont="1" applyFill="1" applyBorder="1" applyAlignment="1">
      <alignment horizontal="left" vertical="center"/>
    </xf>
    <xf numFmtId="0" fontId="26" fillId="3" borderId="0" xfId="4" applyFont="1" applyFill="1" applyBorder="1" applyAlignment="1">
      <alignment horizontal="right" vertical="center"/>
    </xf>
    <xf numFmtId="0" fontId="25" fillId="0" borderId="0" xfId="4" applyBorder="1" applyAlignment="1">
      <alignment horizontal="center" vertical="center"/>
    </xf>
    <xf numFmtId="0" fontId="39" fillId="3" borderId="0" xfId="4" applyFont="1" applyFill="1" applyBorder="1" applyAlignment="1">
      <alignment horizontal="right" vertical="top"/>
    </xf>
    <xf numFmtId="0" fontId="26" fillId="3" borderId="1" xfId="4" applyFont="1" applyFill="1" applyBorder="1" applyAlignment="1">
      <alignment horizontal="right" vertical="center"/>
    </xf>
    <xf numFmtId="0" fontId="41" fillId="3" borderId="0" xfId="4" applyFont="1" applyFill="1" applyAlignment="1">
      <alignment horizontal="center" vertical="center"/>
    </xf>
    <xf numFmtId="0" fontId="41" fillId="0" borderId="0" xfId="4" applyFont="1" applyAlignment="1">
      <alignment horizontal="center" vertical="center"/>
    </xf>
    <xf numFmtId="0" fontId="25" fillId="3" borderId="0" xfId="4" applyFill="1" applyAlignment="1">
      <alignment horizontal="center" vertical="center"/>
    </xf>
    <xf numFmtId="0" fontId="25" fillId="0" borderId="0" xfId="4" applyAlignment="1">
      <alignment horizontal="center" vertical="center"/>
    </xf>
    <xf numFmtId="0" fontId="6" fillId="0" borderId="0" xfId="4" applyFont="1" applyFill="1" applyBorder="1" applyAlignment="1">
      <alignment horizontal="center" vertical="center" wrapText="1"/>
    </xf>
    <xf numFmtId="0" fontId="6" fillId="0" borderId="0" xfId="4" applyFont="1" applyFill="1" applyBorder="1" applyAlignment="1">
      <alignment horizontal="center" vertical="center"/>
    </xf>
    <xf numFmtId="0" fontId="40" fillId="0" borderId="0" xfId="4" applyFont="1" applyFill="1" applyBorder="1" applyAlignment="1">
      <alignment vertical="center"/>
    </xf>
    <xf numFmtId="0" fontId="40" fillId="0" borderId="0" xfId="4" applyFont="1" applyFill="1" applyBorder="1" applyAlignment="1">
      <alignment vertical="center" wrapText="1"/>
    </xf>
    <xf numFmtId="0" fontId="41" fillId="0" borderId="0" xfId="4" applyFont="1" applyFill="1" applyBorder="1" applyAlignment="1">
      <alignment horizontal="center" vertical="center"/>
    </xf>
    <xf numFmtId="0" fontId="6" fillId="3" borderId="0" xfId="4" applyFont="1" applyFill="1" applyAlignment="1">
      <alignment horizontal="center" vertical="center"/>
    </xf>
    <xf numFmtId="0" fontId="28" fillId="3" borderId="0" xfId="4" applyFont="1" applyFill="1" applyBorder="1" applyAlignment="1">
      <alignment vertical="center"/>
    </xf>
    <xf numFmtId="0" fontId="6" fillId="0" borderId="0" xfId="4" applyFont="1" applyAlignment="1">
      <alignment horizontal="center" vertical="center"/>
    </xf>
    <xf numFmtId="0" fontId="28" fillId="3" borderId="0" xfId="4" applyFont="1" applyFill="1" applyAlignment="1">
      <alignment horizontal="center" vertical="center"/>
    </xf>
    <xf numFmtId="0" fontId="28" fillId="0" borderId="0" xfId="4" applyFont="1" applyBorder="1" applyAlignment="1">
      <alignment horizontal="center" vertical="center"/>
    </xf>
    <xf numFmtId="0" fontId="28" fillId="0" borderId="1" xfId="4" applyFont="1" applyBorder="1" applyAlignment="1">
      <alignment horizontal="center" vertical="center" wrapText="1"/>
    </xf>
    <xf numFmtId="0" fontId="28" fillId="0" borderId="0" xfId="4" applyFont="1" applyAlignment="1">
      <alignment horizontal="center" vertical="center"/>
    </xf>
    <xf numFmtId="0" fontId="6" fillId="0" borderId="0" xfId="4" applyFont="1" applyBorder="1" applyAlignment="1">
      <alignment horizontal="center" vertical="center"/>
    </xf>
    <xf numFmtId="0" fontId="6" fillId="0" borderId="1" xfId="4" applyFont="1" applyBorder="1" applyAlignment="1">
      <alignment horizontal="center" vertical="center"/>
    </xf>
    <xf numFmtId="0" fontId="6" fillId="0" borderId="46" xfId="4" applyFont="1" applyBorder="1" applyAlignment="1">
      <alignment horizontal="center" vertical="center"/>
    </xf>
    <xf numFmtId="0" fontId="31" fillId="3" borderId="0" xfId="4" applyFont="1" applyFill="1" applyBorder="1" applyAlignment="1">
      <alignment vertical="center"/>
    </xf>
    <xf numFmtId="0" fontId="25" fillId="3" borderId="0" xfId="4" applyFill="1" applyBorder="1" applyAlignment="1">
      <alignment vertical="center"/>
    </xf>
    <xf numFmtId="0" fontId="6" fillId="3" borderId="0" xfId="7" applyFill="1" applyAlignment="1">
      <alignment horizontal="center" vertical="center"/>
    </xf>
    <xf numFmtId="0" fontId="6" fillId="0" borderId="0" xfId="7" applyAlignment="1">
      <alignment horizontal="center" vertical="center"/>
    </xf>
    <xf numFmtId="0" fontId="28" fillId="3" borderId="0" xfId="4" applyFont="1" applyFill="1" applyBorder="1" applyAlignment="1">
      <alignment horizontal="center" vertical="center"/>
    </xf>
    <xf numFmtId="0" fontId="28" fillId="3" borderId="0" xfId="4" applyFont="1" applyFill="1" applyAlignment="1">
      <alignment horizontal="center" vertical="center" wrapText="1"/>
    </xf>
    <xf numFmtId="0" fontId="45" fillId="9" borderId="16" xfId="4" applyFont="1" applyFill="1" applyBorder="1" applyAlignment="1">
      <alignment horizontal="center" vertical="center" wrapText="1"/>
    </xf>
    <xf numFmtId="0" fontId="45" fillId="9" borderId="17" xfId="4" applyFont="1" applyFill="1" applyBorder="1" applyAlignment="1">
      <alignment horizontal="center" vertical="center" wrapText="1"/>
    </xf>
    <xf numFmtId="0" fontId="28" fillId="0" borderId="0" xfId="4" applyFont="1" applyAlignment="1">
      <alignment horizontal="center" vertical="center" wrapText="1"/>
    </xf>
    <xf numFmtId="1" fontId="25" fillId="3" borderId="18" xfId="4" applyNumberFormat="1" applyFill="1" applyBorder="1" applyAlignment="1">
      <alignment horizontal="center" vertical="center"/>
    </xf>
    <xf numFmtId="0" fontId="25" fillId="0" borderId="1" xfId="4" applyBorder="1" applyAlignment="1">
      <alignment horizontal="center" vertical="center"/>
    </xf>
    <xf numFmtId="3" fontId="25" fillId="3" borderId="1" xfId="4" applyNumberFormat="1" applyFill="1" applyBorder="1" applyAlignment="1">
      <alignment horizontal="center" vertical="center"/>
    </xf>
    <xf numFmtId="0" fontId="25" fillId="3" borderId="1" xfId="4" applyFill="1" applyBorder="1" applyAlignment="1">
      <alignment vertical="center"/>
    </xf>
    <xf numFmtId="165" fontId="54" fillId="3" borderId="1" xfId="4" applyNumberFormat="1" applyFont="1" applyFill="1" applyBorder="1" applyAlignment="1">
      <alignment horizontal="center" vertical="center"/>
    </xf>
    <xf numFmtId="166" fontId="54" fillId="3" borderId="1" xfId="4" applyNumberFormat="1" applyFont="1" applyFill="1" applyBorder="1" applyAlignment="1">
      <alignment horizontal="right" vertical="center"/>
    </xf>
    <xf numFmtId="166" fontId="54" fillId="3" borderId="19" xfId="8" applyNumberFormat="1" applyFont="1" applyFill="1" applyBorder="1" applyAlignment="1">
      <alignment horizontal="right" vertical="center"/>
    </xf>
    <xf numFmtId="0" fontId="25" fillId="0" borderId="46" xfId="4" applyBorder="1" applyAlignment="1">
      <alignment horizontal="center" vertical="center"/>
    </xf>
    <xf numFmtId="165" fontId="54" fillId="3" borderId="46" xfId="4" applyNumberFormat="1" applyFont="1" applyFill="1" applyBorder="1" applyAlignment="1">
      <alignment horizontal="center" vertical="center"/>
    </xf>
    <xf numFmtId="166" fontId="54" fillId="3" borderId="46" xfId="4" applyNumberFormat="1" applyFont="1" applyFill="1" applyBorder="1" applyAlignment="1">
      <alignment horizontal="right" vertical="center"/>
    </xf>
    <xf numFmtId="0" fontId="55" fillId="3" borderId="0" xfId="4" applyFont="1" applyFill="1" applyAlignment="1">
      <alignment horizontal="left" vertical="center"/>
    </xf>
    <xf numFmtId="166" fontId="6" fillId="3" borderId="56" xfId="8" applyNumberFormat="1" applyFont="1" applyFill="1" applyBorder="1" applyAlignment="1">
      <alignment horizontal="center" vertical="center"/>
    </xf>
    <xf numFmtId="166" fontId="6" fillId="3" borderId="19" xfId="8" applyNumberFormat="1" applyFont="1" applyFill="1" applyBorder="1" applyAlignment="1">
      <alignment horizontal="center" vertical="center"/>
    </xf>
    <xf numFmtId="166" fontId="6" fillId="3" borderId="30" xfId="8" applyNumberFormat="1" applyFont="1" applyFill="1" applyBorder="1" applyAlignment="1">
      <alignment horizontal="center" vertical="center"/>
    </xf>
    <xf numFmtId="0" fontId="57" fillId="9" borderId="0" xfId="2" applyFont="1" applyFill="1" applyAlignment="1">
      <alignment horizontal="left" vertical="center"/>
    </xf>
    <xf numFmtId="0" fontId="57" fillId="9" borderId="0" xfId="2" applyFont="1" applyFill="1" applyAlignment="1"/>
    <xf numFmtId="0" fontId="26" fillId="7" borderId="0" xfId="2" applyFont="1" applyFill="1" applyAlignment="1">
      <alignment horizontal="right" vertical="center"/>
    </xf>
    <xf numFmtId="0" fontId="58" fillId="0" borderId="0" xfId="2" applyFont="1" applyAlignment="1"/>
    <xf numFmtId="0" fontId="42" fillId="0" borderId="0" xfId="2" applyFont="1" applyAlignment="1">
      <alignment horizontal="left" vertical="center"/>
    </xf>
    <xf numFmtId="0" fontId="41" fillId="0" borderId="0" xfId="2" applyFont="1" applyAlignment="1"/>
    <xf numFmtId="0" fontId="6" fillId="0" borderId="0" xfId="2" applyAlignment="1"/>
    <xf numFmtId="0" fontId="6" fillId="0" borderId="0" xfId="2"/>
    <xf numFmtId="0" fontId="59" fillId="0" borderId="3" xfId="2" applyFont="1" applyBorder="1" applyAlignment="1">
      <alignment horizontal="left" vertical="top" wrapText="1"/>
    </xf>
    <xf numFmtId="0" fontId="59" fillId="0" borderId="3" xfId="2" applyFont="1" applyBorder="1" applyAlignment="1">
      <alignment horizontal="left" vertical="top"/>
    </xf>
    <xf numFmtId="0" fontId="6" fillId="0" borderId="0" xfId="2" applyBorder="1"/>
    <xf numFmtId="0" fontId="41" fillId="0" borderId="0" xfId="2" applyFont="1"/>
    <xf numFmtId="0" fontId="6" fillId="0" borderId="0" xfId="4" applyFont="1" applyBorder="1" applyAlignment="1">
      <alignment horizontal="left" vertical="center"/>
    </xf>
    <xf numFmtId="0" fontId="26" fillId="7" borderId="0" xfId="4" applyFont="1" applyFill="1" applyBorder="1" applyAlignment="1">
      <alignment horizontal="left" vertical="center"/>
    </xf>
    <xf numFmtId="0" fontId="61" fillId="7" borderId="0" xfId="4" applyFont="1" applyFill="1" applyBorder="1" applyAlignment="1">
      <alignment horizontal="left" vertical="center"/>
    </xf>
    <xf numFmtId="0" fontId="62" fillId="7" borderId="0" xfId="4" applyFont="1" applyFill="1" applyBorder="1" applyAlignment="1">
      <alignment horizontal="left" vertical="center"/>
    </xf>
    <xf numFmtId="0" fontId="6" fillId="9" borderId="0" xfId="4" applyFont="1" applyFill="1" applyBorder="1" applyAlignment="1">
      <alignment horizontal="left" vertical="center"/>
    </xf>
    <xf numFmtId="0" fontId="61" fillId="7" borderId="0" xfId="4" applyFont="1" applyFill="1" applyBorder="1" applyAlignment="1">
      <alignment horizontal="right" vertical="center"/>
    </xf>
    <xf numFmtId="0" fontId="39" fillId="3" borderId="0" xfId="4" applyFont="1" applyFill="1" applyBorder="1" applyAlignment="1">
      <alignment horizontal="left" vertical="center"/>
    </xf>
    <xf numFmtId="0" fontId="31" fillId="3" borderId="0" xfId="4" applyFont="1" applyFill="1" applyBorder="1" applyAlignment="1">
      <alignment horizontal="left" vertical="center"/>
    </xf>
    <xf numFmtId="0" fontId="63" fillId="3" borderId="0" xfId="4" applyFont="1" applyFill="1" applyBorder="1" applyAlignment="1">
      <alignment horizontal="left" vertical="center"/>
    </xf>
    <xf numFmtId="0" fontId="64" fillId="3" borderId="0" xfId="4" applyFont="1" applyFill="1" applyBorder="1" applyAlignment="1">
      <alignment horizontal="left" vertical="center"/>
    </xf>
    <xf numFmtId="0" fontId="39" fillId="0" borderId="0" xfId="4" applyFont="1" applyFill="1" applyBorder="1" applyAlignment="1">
      <alignment horizontal="left" vertical="center"/>
    </xf>
    <xf numFmtId="0" fontId="39" fillId="3" borderId="0" xfId="4" applyFont="1" applyFill="1" applyBorder="1" applyAlignment="1">
      <alignment horizontal="right" vertical="center"/>
    </xf>
    <xf numFmtId="0" fontId="6" fillId="3" borderId="0" xfId="4" applyFont="1" applyFill="1" applyBorder="1" applyAlignment="1">
      <alignment vertical="center"/>
    </xf>
    <xf numFmtId="0" fontId="41" fillId="3" borderId="0" xfId="4" applyFont="1" applyFill="1" applyBorder="1" applyAlignment="1">
      <alignment horizontal="center" vertical="center"/>
    </xf>
    <xf numFmtId="0" fontId="65" fillId="3" borderId="0" xfId="4" applyFont="1" applyFill="1" applyBorder="1" applyAlignment="1">
      <alignment vertical="center"/>
    </xf>
    <xf numFmtId="0" fontId="6" fillId="0" borderId="0" xfId="4" applyFont="1" applyBorder="1" applyAlignment="1">
      <alignment vertical="center"/>
    </xf>
    <xf numFmtId="0" fontId="33" fillId="0" borderId="0" xfId="4" applyFont="1" applyFill="1" applyBorder="1" applyAlignment="1">
      <alignment vertical="center"/>
    </xf>
    <xf numFmtId="0" fontId="40" fillId="3" borderId="0" xfId="4" applyFont="1" applyFill="1" applyBorder="1" applyAlignment="1">
      <alignment horizontal="left" vertical="center"/>
    </xf>
    <xf numFmtId="0" fontId="45" fillId="9" borderId="1" xfId="4" applyFont="1" applyFill="1" applyBorder="1" applyAlignment="1">
      <alignment horizontal="center" vertical="center"/>
    </xf>
    <xf numFmtId="0" fontId="6" fillId="3" borderId="0" xfId="4" applyFont="1" applyFill="1" applyBorder="1" applyAlignment="1">
      <alignment vertical="center" wrapText="1"/>
    </xf>
    <xf numFmtId="0" fontId="33" fillId="9" borderId="1" xfId="4" applyFont="1" applyFill="1" applyBorder="1" applyAlignment="1">
      <alignment horizontal="center" vertical="center" wrapText="1"/>
    </xf>
    <xf numFmtId="0" fontId="40" fillId="3" borderId="0" xfId="4" applyFont="1" applyFill="1" applyBorder="1" applyAlignment="1">
      <alignment horizontal="left" vertical="center" wrapText="1"/>
    </xf>
    <xf numFmtId="0" fontId="28" fillId="3" borderId="1" xfId="4" applyFont="1" applyFill="1" applyBorder="1" applyAlignment="1">
      <alignment horizontal="center" vertical="center" wrapText="1"/>
    </xf>
    <xf numFmtId="0" fontId="6" fillId="0" borderId="0" xfId="4" applyFont="1" applyBorder="1" applyAlignment="1">
      <alignment vertical="center" wrapText="1"/>
    </xf>
    <xf numFmtId="0" fontId="33" fillId="9" borderId="1" xfId="4" applyFont="1" applyFill="1" applyBorder="1" applyAlignment="1">
      <alignment horizontal="center" vertical="center"/>
    </xf>
    <xf numFmtId="0" fontId="65" fillId="3" borderId="1" xfId="4" applyFont="1" applyFill="1" applyBorder="1" applyAlignment="1">
      <alignment horizontal="center" vertical="center" wrapText="1"/>
    </xf>
    <xf numFmtId="0" fontId="65" fillId="3" borderId="0" xfId="4" applyFont="1" applyFill="1" applyBorder="1" applyAlignment="1">
      <alignment horizontal="center" vertical="center"/>
    </xf>
    <xf numFmtId="0" fontId="28" fillId="3" borderId="1" xfId="4" applyFont="1" applyFill="1" applyBorder="1" applyAlignment="1">
      <alignment horizontal="center" vertical="center"/>
    </xf>
    <xf numFmtId="9" fontId="65" fillId="3" borderId="1" xfId="9" applyFont="1" applyFill="1" applyBorder="1" applyAlignment="1">
      <alignment horizontal="center" vertical="center"/>
    </xf>
    <xf numFmtId="2" fontId="6" fillId="3" borderId="1" xfId="9" applyNumberFormat="1" applyFont="1" applyFill="1" applyBorder="1" applyAlignment="1">
      <alignment horizontal="center" vertical="center" wrapText="1"/>
    </xf>
    <xf numFmtId="9" fontId="65" fillId="4" borderId="1" xfId="4" applyNumberFormat="1" applyFont="1" applyFill="1" applyBorder="1" applyAlignment="1">
      <alignment horizontal="center" vertical="center" wrapText="1"/>
    </xf>
    <xf numFmtId="2" fontId="6" fillId="4" borderId="1" xfId="4" applyNumberFormat="1" applyFont="1" applyFill="1" applyBorder="1" applyAlignment="1">
      <alignment horizontal="center" vertical="center" wrapText="1"/>
    </xf>
    <xf numFmtId="0" fontId="6" fillId="3" borderId="1" xfId="4" applyFont="1" applyFill="1" applyBorder="1" applyAlignment="1">
      <alignment horizontal="center" vertical="center"/>
    </xf>
    <xf numFmtId="0" fontId="37" fillId="3" borderId="0" xfId="4" applyFont="1" applyFill="1" applyBorder="1" applyAlignment="1">
      <alignment vertical="center"/>
    </xf>
    <xf numFmtId="0" fontId="40" fillId="10" borderId="1" xfId="4" applyFont="1" applyFill="1" applyBorder="1" applyAlignment="1">
      <alignment horizontal="center" vertical="center" wrapText="1"/>
    </xf>
    <xf numFmtId="0" fontId="40" fillId="10" borderId="1" xfId="4" applyFont="1" applyFill="1" applyBorder="1" applyAlignment="1">
      <alignment horizontal="center" vertical="center"/>
    </xf>
    <xf numFmtId="0" fontId="65" fillId="0" borderId="1" xfId="4" applyFont="1" applyFill="1" applyBorder="1" applyAlignment="1">
      <alignment vertical="center"/>
    </xf>
    <xf numFmtId="166" fontId="65" fillId="0" borderId="1" xfId="4" applyNumberFormat="1" applyFont="1" applyFill="1" applyBorder="1" applyAlignment="1">
      <alignment vertical="center"/>
    </xf>
    <xf numFmtId="0" fontId="41" fillId="3" borderId="0" xfId="4" applyFont="1" applyFill="1" applyBorder="1" applyAlignment="1">
      <alignment vertical="center"/>
    </xf>
    <xf numFmtId="0" fontId="37" fillId="3" borderId="0" xfId="4" applyFont="1" applyFill="1" applyBorder="1" applyAlignment="1">
      <alignment horizontal="center" vertical="center" wrapText="1"/>
    </xf>
    <xf numFmtId="0" fontId="41" fillId="0" borderId="0" xfId="4" applyFont="1" applyBorder="1" applyAlignment="1">
      <alignment vertical="center"/>
    </xf>
    <xf numFmtId="0" fontId="41" fillId="3" borderId="0" xfId="4" applyFont="1" applyFill="1" applyBorder="1" applyAlignment="1">
      <alignment vertical="center" wrapText="1"/>
    </xf>
    <xf numFmtId="0" fontId="41" fillId="0" borderId="0" xfId="4" applyFont="1" applyBorder="1" applyAlignment="1">
      <alignment vertical="center" wrapText="1"/>
    </xf>
    <xf numFmtId="0" fontId="28" fillId="3" borderId="2" xfId="4" applyFont="1" applyFill="1" applyBorder="1" applyAlignment="1">
      <alignment horizontal="center" vertical="center"/>
    </xf>
    <xf numFmtId="0" fontId="28" fillId="3" borderId="4" xfId="4" applyFont="1" applyFill="1" applyBorder="1" applyAlignment="1">
      <alignment horizontal="center" vertical="center"/>
    </xf>
    <xf numFmtId="0" fontId="6" fillId="3" borderId="0" xfId="4" applyFont="1" applyFill="1" applyBorder="1" applyAlignment="1">
      <alignment horizontal="center" vertical="center"/>
    </xf>
    <xf numFmtId="0" fontId="6" fillId="3" borderId="0" xfId="4" applyFont="1" applyFill="1" applyBorder="1" applyAlignment="1">
      <alignment horizontal="left" vertical="center"/>
    </xf>
    <xf numFmtId="0" fontId="6" fillId="0" borderId="0" xfId="4" applyFont="1" applyFill="1" applyBorder="1" applyAlignment="1">
      <alignment vertical="center"/>
    </xf>
    <xf numFmtId="0" fontId="26" fillId="7" borderId="0" xfId="4" applyFont="1" applyFill="1" applyBorder="1" applyAlignment="1">
      <alignment vertical="center"/>
    </xf>
    <xf numFmtId="0" fontId="26" fillId="7" borderId="0" xfId="4" applyFont="1" applyFill="1" applyBorder="1" applyAlignment="1">
      <alignment horizontal="right" vertical="center"/>
    </xf>
    <xf numFmtId="0" fontId="62" fillId="3" borderId="0" xfId="4" applyFont="1" applyFill="1" applyBorder="1" applyAlignment="1">
      <alignment vertical="center"/>
    </xf>
    <xf numFmtId="0" fontId="61" fillId="3" borderId="0" xfId="4" applyFont="1" applyFill="1" applyBorder="1" applyAlignment="1">
      <alignment horizontal="center" vertical="center"/>
    </xf>
    <xf numFmtId="0" fontId="25" fillId="3" borderId="0" xfId="4" applyFill="1"/>
    <xf numFmtId="0" fontId="25" fillId="0" borderId="0" xfId="4"/>
    <xf numFmtId="0" fontId="6" fillId="4" borderId="1" xfId="4" applyFont="1" applyFill="1" applyBorder="1" applyAlignment="1">
      <alignment horizontal="center" vertical="center" wrapText="1"/>
    </xf>
    <xf numFmtId="0" fontId="25" fillId="0" borderId="0" xfId="4" applyFill="1"/>
    <xf numFmtId="0" fontId="25" fillId="3" borderId="1" xfId="4" applyFill="1" applyBorder="1" applyAlignment="1">
      <alignment horizontal="center" vertical="center"/>
    </xf>
    <xf numFmtId="0" fontId="28" fillId="3" borderId="0" xfId="4" applyFont="1" applyFill="1"/>
    <xf numFmtId="0" fontId="28" fillId="4" borderId="1" xfId="4" applyFont="1" applyFill="1" applyBorder="1" applyAlignment="1">
      <alignment horizontal="center" vertical="center"/>
    </xf>
    <xf numFmtId="0" fontId="28" fillId="0" borderId="0" xfId="4" applyFont="1"/>
    <xf numFmtId="0" fontId="6" fillId="3" borderId="0" xfId="4" applyFont="1" applyFill="1" applyAlignment="1">
      <alignment wrapText="1"/>
    </xf>
    <xf numFmtId="0" fontId="26" fillId="7" borderId="0" xfId="4" applyFont="1" applyFill="1" applyAlignment="1">
      <alignment horizontal="center" vertical="center"/>
    </xf>
    <xf numFmtId="0" fontId="6" fillId="3" borderId="0" xfId="4" applyFont="1" applyFill="1" applyBorder="1"/>
    <xf numFmtId="0" fontId="28" fillId="3" borderId="0" xfId="4" applyFont="1" applyFill="1" applyBorder="1"/>
    <xf numFmtId="0" fontId="25" fillId="3" borderId="0" xfId="4" applyFill="1" applyAlignment="1">
      <alignment horizontal="center"/>
    </xf>
    <xf numFmtId="0" fontId="70" fillId="9" borderId="1" xfId="4" applyFont="1" applyFill="1" applyBorder="1" applyAlignment="1">
      <alignment horizontal="center" vertical="center"/>
    </xf>
    <xf numFmtId="0" fontId="32" fillId="4" borderId="1" xfId="4" applyFont="1" applyFill="1" applyBorder="1" applyAlignment="1">
      <alignment horizontal="center" vertical="center" wrapText="1"/>
    </xf>
    <xf numFmtId="0" fontId="25" fillId="3" borderId="0" xfId="4" applyFill="1" applyAlignment="1">
      <alignment wrapText="1"/>
    </xf>
    <xf numFmtId="0" fontId="28" fillId="4" borderId="1" xfId="4" applyFont="1" applyFill="1" applyBorder="1" applyAlignment="1">
      <alignment horizontal="center" vertical="center" wrapText="1"/>
    </xf>
    <xf numFmtId="0" fontId="25" fillId="0" borderId="0" xfId="4" applyAlignment="1">
      <alignment wrapText="1"/>
    </xf>
    <xf numFmtId="0" fontId="28" fillId="0" borderId="1" xfId="4" applyFont="1" applyFill="1" applyBorder="1" applyAlignment="1">
      <alignment horizontal="center" vertical="center" wrapText="1"/>
    </xf>
    <xf numFmtId="9" fontId="6" fillId="0" borderId="1" xfId="9" applyNumberFormat="1" applyFont="1" applyFill="1" applyBorder="1" applyAlignment="1">
      <alignment horizontal="center" vertical="center"/>
    </xf>
    <xf numFmtId="1" fontId="6" fillId="3" borderId="1" xfId="9" applyNumberFormat="1" applyFont="1" applyFill="1" applyBorder="1" applyAlignment="1">
      <alignment horizontal="center" vertical="center" wrapText="1"/>
    </xf>
    <xf numFmtId="1" fontId="0" fillId="3" borderId="1" xfId="9" applyNumberFormat="1" applyFont="1" applyFill="1" applyBorder="1" applyAlignment="1">
      <alignment horizontal="center" vertical="center"/>
    </xf>
    <xf numFmtId="1" fontId="0" fillId="3" borderId="1" xfId="9" applyNumberFormat="1" applyFont="1" applyFill="1" applyBorder="1" applyAlignment="1">
      <alignment horizontal="center" vertical="center" wrapText="1"/>
    </xf>
    <xf numFmtId="0" fontId="32" fillId="0" borderId="1" xfId="4" applyFont="1" applyBorder="1" applyAlignment="1">
      <alignment vertical="center" wrapText="1"/>
    </xf>
    <xf numFmtId="9" fontId="6" fillId="3" borderId="1" xfId="9" applyNumberFormat="1" applyFont="1" applyFill="1" applyBorder="1" applyAlignment="1">
      <alignment horizontal="center" vertical="center"/>
    </xf>
    <xf numFmtId="1" fontId="25" fillId="0" borderId="0" xfId="4" applyNumberFormat="1" applyAlignment="1">
      <alignment horizontal="center" vertical="center"/>
    </xf>
    <xf numFmtId="0" fontId="45" fillId="0" borderId="0" xfId="4" applyFont="1" applyFill="1" applyBorder="1" applyAlignment="1">
      <alignment horizontal="center" vertical="center" wrapText="1"/>
    </xf>
    <xf numFmtId="0" fontId="44" fillId="4" borderId="1" xfId="4" applyFont="1" applyFill="1" applyBorder="1" applyAlignment="1">
      <alignment horizontal="center" vertical="center" wrapText="1"/>
    </xf>
    <xf numFmtId="9" fontId="72" fillId="4" borderId="1" xfId="9" applyFont="1" applyFill="1" applyBorder="1" applyAlignment="1">
      <alignment horizontal="center" vertical="center"/>
    </xf>
    <xf numFmtId="1" fontId="72" fillId="4" borderId="1" xfId="9" applyNumberFormat="1" applyFont="1" applyFill="1" applyBorder="1" applyAlignment="1">
      <alignment horizontal="center" vertical="center"/>
    </xf>
    <xf numFmtId="0" fontId="32" fillId="0" borderId="1" xfId="4" applyFont="1" applyBorder="1" applyAlignment="1">
      <alignment horizontal="center" vertical="center"/>
    </xf>
    <xf numFmtId="0" fontId="25" fillId="3" borderId="0" xfId="4" applyFill="1" applyBorder="1"/>
    <xf numFmtId="0" fontId="37" fillId="3" borderId="0" xfId="4" applyFont="1" applyFill="1" applyBorder="1"/>
    <xf numFmtId="0" fontId="25" fillId="3" borderId="0" xfId="4" applyFill="1" applyBorder="1" applyAlignment="1">
      <alignment horizontal="right"/>
    </xf>
    <xf numFmtId="0" fontId="6" fillId="0" borderId="0" xfId="4" applyFont="1" applyFill="1" applyBorder="1"/>
    <xf numFmtId="0" fontId="25" fillId="0" borderId="0" xfId="4" applyFill="1" applyBorder="1"/>
    <xf numFmtId="0" fontId="25" fillId="3" borderId="0" xfId="4" applyFill="1" applyBorder="1" applyAlignment="1">
      <alignment horizontal="left"/>
    </xf>
    <xf numFmtId="0" fontId="25" fillId="0" borderId="0" xfId="4" applyAlignment="1">
      <alignment horizontal="center"/>
    </xf>
    <xf numFmtId="0" fontId="28" fillId="0" borderId="0" xfId="4" applyFont="1" applyFill="1" applyBorder="1"/>
    <xf numFmtId="0" fontId="25" fillId="0" borderId="0" xfId="4" applyFill="1" applyBorder="1" applyAlignment="1">
      <alignment horizontal="left"/>
    </xf>
    <xf numFmtId="0" fontId="25" fillId="0" borderId="0" xfId="4" applyFill="1" applyBorder="1" applyAlignment="1">
      <alignment horizontal="left" vertical="center"/>
    </xf>
    <xf numFmtId="0" fontId="37" fillId="0" borderId="0" xfId="4" applyFont="1" applyFill="1" applyBorder="1"/>
    <xf numFmtId="0" fontId="28" fillId="0" borderId="0" xfId="4" applyFont="1" applyFill="1" applyBorder="1" applyAlignment="1">
      <alignment horizontal="right"/>
    </xf>
    <xf numFmtId="0" fontId="25" fillId="0" borderId="0" xfId="4" applyFill="1" applyBorder="1" applyAlignment="1">
      <alignment horizontal="right"/>
    </xf>
    <xf numFmtId="0" fontId="26" fillId="7" borderId="0" xfId="2" applyFont="1" applyFill="1" applyBorder="1" applyAlignment="1">
      <alignment vertical="center"/>
    </xf>
    <xf numFmtId="0" fontId="26" fillId="7" borderId="0" xfId="2" applyFont="1" applyFill="1" applyBorder="1" applyAlignment="1">
      <alignment horizontal="right" vertical="center"/>
    </xf>
    <xf numFmtId="0" fontId="6" fillId="0" borderId="0" xfId="2" applyAlignment="1">
      <alignment wrapText="1"/>
    </xf>
    <xf numFmtId="0" fontId="6" fillId="0" borderId="0" xfId="2" applyFill="1" applyAlignment="1">
      <alignment horizontal="center" vertical="center" wrapText="1"/>
    </xf>
    <xf numFmtId="0" fontId="26" fillId="0" borderId="0" xfId="2" applyFont="1" applyFill="1" applyBorder="1" applyAlignment="1">
      <alignment vertical="center"/>
    </xf>
    <xf numFmtId="0" fontId="6" fillId="0" borderId="0" xfId="2" applyFill="1" applyAlignment="1">
      <alignment wrapText="1"/>
    </xf>
    <xf numFmtId="0" fontId="32" fillId="0" borderId="0" xfId="2" applyFont="1" applyAlignment="1">
      <alignment horizontal="center" vertical="center" wrapText="1"/>
    </xf>
    <xf numFmtId="0" fontId="32" fillId="0" borderId="0" xfId="2" applyFont="1" applyAlignment="1">
      <alignment wrapText="1"/>
    </xf>
    <xf numFmtId="0" fontId="70" fillId="9" borderId="1" xfId="2" applyFont="1" applyFill="1" applyBorder="1" applyAlignment="1">
      <alignment horizontal="center" vertical="center" wrapText="1"/>
    </xf>
    <xf numFmtId="0" fontId="32" fillId="4" borderId="1" xfId="2" applyFont="1" applyFill="1" applyBorder="1" applyAlignment="1">
      <alignment horizontal="center" vertical="center" wrapText="1"/>
    </xf>
    <xf numFmtId="0" fontId="73" fillId="4" borderId="1" xfId="2" applyFont="1" applyFill="1" applyBorder="1" applyAlignment="1">
      <alignment horizontal="center" vertical="center" wrapText="1"/>
    </xf>
    <xf numFmtId="166" fontId="32" fillId="0" borderId="1" xfId="8" applyNumberFormat="1" applyFont="1" applyFill="1" applyBorder="1" applyAlignment="1">
      <alignment horizontal="center" vertical="center" wrapText="1"/>
    </xf>
    <xf numFmtId="0" fontId="73" fillId="0" borderId="1" xfId="2" applyFont="1" applyFill="1" applyBorder="1" applyAlignment="1">
      <alignment horizontal="center" vertical="center" wrapText="1"/>
    </xf>
    <xf numFmtId="9" fontId="30" fillId="0" borderId="1" xfId="2" applyNumberFormat="1" applyFont="1" applyBorder="1" applyAlignment="1">
      <alignment horizontal="center" vertical="center" wrapText="1"/>
    </xf>
    <xf numFmtId="2" fontId="32" fillId="0" borderId="1" xfId="2" applyNumberFormat="1" applyFont="1" applyFill="1" applyBorder="1" applyAlignment="1">
      <alignment horizontal="center" vertical="center" wrapText="1"/>
    </xf>
    <xf numFmtId="2" fontId="32" fillId="0" borderId="1" xfId="9" applyNumberFormat="1" applyFont="1" applyFill="1" applyBorder="1" applyAlignment="1">
      <alignment horizontal="center" vertical="center" wrapText="1"/>
    </xf>
    <xf numFmtId="0" fontId="74" fillId="0" borderId="1" xfId="2" applyFont="1" applyBorder="1" applyAlignment="1">
      <alignment horizontal="center" vertical="center" wrapText="1"/>
    </xf>
    <xf numFmtId="0" fontId="32" fillId="0" borderId="0" xfId="2" applyFont="1" applyBorder="1" applyAlignment="1">
      <alignment horizontal="center" vertical="center" wrapText="1"/>
    </xf>
    <xf numFmtId="0" fontId="75" fillId="4" borderId="1" xfId="2" applyFont="1" applyFill="1" applyBorder="1" applyAlignment="1">
      <alignment horizontal="center" vertical="center" wrapText="1"/>
    </xf>
    <xf numFmtId="9" fontId="75" fillId="4" borderId="1" xfId="2" applyNumberFormat="1" applyFont="1" applyFill="1" applyBorder="1" applyAlignment="1">
      <alignment horizontal="center" vertical="center" wrapText="1"/>
    </xf>
    <xf numFmtId="2" fontId="75" fillId="4" borderId="1" xfId="2" applyNumberFormat="1" applyFont="1" applyFill="1" applyBorder="1" applyAlignment="1">
      <alignment horizontal="center" vertical="center" wrapText="1"/>
    </xf>
    <xf numFmtId="0" fontId="32" fillId="0" borderId="1" xfId="2" applyFont="1" applyBorder="1" applyAlignment="1">
      <alignment horizontal="center" vertical="center" wrapText="1"/>
    </xf>
    <xf numFmtId="0" fontId="6" fillId="0" borderId="0" xfId="2" applyAlignment="1">
      <alignment horizontal="center" vertical="center" wrapText="1"/>
    </xf>
    <xf numFmtId="0" fontId="6" fillId="3" borderId="0" xfId="5" applyFill="1" applyAlignment="1">
      <alignment horizontal="center" vertical="center"/>
    </xf>
    <xf numFmtId="0" fontId="26" fillId="7" borderId="0" xfId="5" applyFont="1" applyFill="1" applyAlignment="1">
      <alignment horizontal="left" vertical="center"/>
    </xf>
    <xf numFmtId="0" fontId="6" fillId="7" borderId="0" xfId="5" applyFill="1" applyAlignment="1">
      <alignment horizontal="center" vertical="center"/>
    </xf>
    <xf numFmtId="0" fontId="26" fillId="7" borderId="0" xfId="5" applyFont="1" applyFill="1" applyAlignment="1">
      <alignment vertical="center"/>
    </xf>
    <xf numFmtId="0" fontId="26" fillId="7" borderId="0" xfId="5" applyFont="1" applyFill="1" applyAlignment="1">
      <alignment horizontal="right" vertical="center"/>
    </xf>
    <xf numFmtId="0" fontId="6" fillId="0" borderId="0" xfId="5" applyAlignment="1">
      <alignment horizontal="center" vertical="center"/>
    </xf>
    <xf numFmtId="0" fontId="26" fillId="3" borderId="0" xfId="5" applyFont="1" applyFill="1" applyAlignment="1">
      <alignment horizontal="left" vertical="center"/>
    </xf>
    <xf numFmtId="0" fontId="26" fillId="3" borderId="0" xfId="5" applyFont="1" applyFill="1" applyAlignment="1">
      <alignment vertical="center"/>
    </xf>
    <xf numFmtId="0" fontId="39" fillId="3" borderId="0" xfId="5" applyFont="1" applyFill="1" applyAlignment="1">
      <alignment horizontal="right" vertical="center"/>
    </xf>
    <xf numFmtId="0" fontId="6" fillId="3" borderId="0" xfId="5" applyFont="1" applyFill="1" applyAlignment="1">
      <alignment horizontal="center" vertical="center"/>
    </xf>
    <xf numFmtId="0" fontId="6" fillId="0" borderId="0" xfId="5" applyFont="1" applyAlignment="1">
      <alignment horizontal="center" vertical="center"/>
    </xf>
    <xf numFmtId="0" fontId="28" fillId="3" borderId="0" xfId="5" applyFont="1" applyFill="1" applyBorder="1" applyAlignment="1">
      <alignment horizontal="left" vertical="center"/>
    </xf>
    <xf numFmtId="0" fontId="6" fillId="3" borderId="0" xfId="5" applyFill="1" applyBorder="1" applyAlignment="1">
      <alignment horizontal="left" vertical="center"/>
    </xf>
    <xf numFmtId="0" fontId="28" fillId="3" borderId="0" xfId="5" applyFont="1" applyFill="1" applyAlignment="1">
      <alignment horizontal="center" vertical="center"/>
    </xf>
    <xf numFmtId="0" fontId="28" fillId="0" borderId="0" xfId="5" applyFont="1" applyAlignment="1">
      <alignment horizontal="center" vertical="center"/>
    </xf>
    <xf numFmtId="0" fontId="28" fillId="4" borderId="61" xfId="5" applyFont="1" applyFill="1" applyBorder="1" applyAlignment="1">
      <alignment horizontal="left" vertical="center" wrapText="1"/>
    </xf>
    <xf numFmtId="0" fontId="28" fillId="4" borderId="18" xfId="5" applyFont="1" applyFill="1" applyBorder="1" applyAlignment="1">
      <alignment horizontal="left" vertical="center" wrapText="1"/>
    </xf>
    <xf numFmtId="0" fontId="28" fillId="4" borderId="25" xfId="5" applyFont="1" applyFill="1" applyBorder="1" applyAlignment="1">
      <alignment vertical="center" wrapText="1"/>
    </xf>
    <xf numFmtId="0" fontId="28" fillId="4" borderId="62" xfId="5" applyFont="1" applyFill="1" applyBorder="1" applyAlignment="1">
      <alignment vertical="center" wrapText="1"/>
    </xf>
    <xf numFmtId="0" fontId="28" fillId="4" borderId="29" xfId="5" applyFont="1" applyFill="1" applyBorder="1" applyAlignment="1">
      <alignment horizontal="left" vertical="center" wrapText="1"/>
    </xf>
    <xf numFmtId="0" fontId="31" fillId="3" borderId="0" xfId="5" applyFont="1" applyFill="1" applyBorder="1" applyAlignment="1">
      <alignment vertical="center"/>
    </xf>
    <xf numFmtId="0" fontId="6" fillId="3" borderId="0" xfId="5" applyFill="1" applyBorder="1" applyAlignment="1">
      <alignment vertical="center"/>
    </xf>
    <xf numFmtId="0" fontId="31" fillId="3" borderId="0" xfId="5" applyFont="1" applyFill="1" applyAlignment="1">
      <alignment horizontal="center" vertical="center"/>
    </xf>
    <xf numFmtId="0" fontId="28" fillId="4" borderId="31" xfId="5" applyFont="1" applyFill="1" applyBorder="1" applyAlignment="1">
      <alignment horizontal="left" vertical="center" wrapText="1"/>
    </xf>
    <xf numFmtId="0" fontId="6" fillId="0" borderId="49" xfId="5" applyFont="1" applyBorder="1" applyAlignment="1">
      <alignment vertical="center" wrapText="1"/>
    </xf>
    <xf numFmtId="0" fontId="28" fillId="4" borderId="48" xfId="5" applyFont="1" applyFill="1" applyBorder="1" applyAlignment="1">
      <alignment horizontal="left" vertical="center" wrapText="1"/>
    </xf>
    <xf numFmtId="0" fontId="6" fillId="0" borderId="63" xfId="5" applyFont="1" applyBorder="1" applyAlignment="1">
      <alignment vertical="center"/>
    </xf>
    <xf numFmtId="0" fontId="31" fillId="0" borderId="0" xfId="5" applyFont="1" applyAlignment="1">
      <alignment horizontal="center" vertical="center"/>
    </xf>
    <xf numFmtId="0" fontId="28" fillId="3" borderId="0" xfId="5" applyFont="1" applyFill="1" applyBorder="1" applyAlignment="1">
      <alignment vertical="center"/>
    </xf>
    <xf numFmtId="0" fontId="6" fillId="3" borderId="0" xfId="5" applyFill="1" applyBorder="1" applyAlignment="1">
      <alignment horizontal="center" vertical="center"/>
    </xf>
    <xf numFmtId="0" fontId="28" fillId="3" borderId="0" xfId="5" applyFont="1" applyFill="1" applyBorder="1" applyAlignment="1">
      <alignment horizontal="center" vertical="center"/>
    </xf>
    <xf numFmtId="0" fontId="28" fillId="4" borderId="15" xfId="5" applyFont="1" applyFill="1" applyBorder="1" applyAlignment="1">
      <alignment horizontal="center" vertical="center" wrapText="1"/>
    </xf>
    <xf numFmtId="0" fontId="28" fillId="4" borderId="16" xfId="5" applyFont="1" applyFill="1" applyBorder="1" applyAlignment="1">
      <alignment horizontal="center" vertical="center" wrapText="1"/>
    </xf>
    <xf numFmtId="0" fontId="28" fillId="4" borderId="16" xfId="5" applyFont="1" applyFill="1" applyBorder="1" applyAlignment="1">
      <alignment horizontal="center" vertical="center"/>
    </xf>
    <xf numFmtId="0" fontId="28" fillId="4" borderId="37" xfId="5" applyFont="1" applyFill="1" applyBorder="1" applyAlignment="1">
      <alignment horizontal="center" vertical="center" wrapText="1"/>
    </xf>
    <xf numFmtId="0" fontId="28" fillId="4" borderId="8" xfId="5" applyFont="1" applyFill="1" applyBorder="1" applyAlignment="1">
      <alignment horizontal="center" vertical="center" wrapText="1"/>
    </xf>
    <xf numFmtId="0" fontId="28" fillId="4" borderId="64" xfId="5" applyFont="1" applyFill="1" applyBorder="1" applyAlignment="1">
      <alignment vertical="center" wrapText="1"/>
    </xf>
    <xf numFmtId="0" fontId="28" fillId="4" borderId="64" xfId="5" applyFont="1" applyFill="1" applyBorder="1" applyAlignment="1">
      <alignment horizontal="center" vertical="center" wrapText="1"/>
    </xf>
    <xf numFmtId="0" fontId="28" fillId="4" borderId="64" xfId="5" applyFont="1" applyFill="1" applyBorder="1" applyAlignment="1">
      <alignment horizontal="center" vertical="center"/>
    </xf>
    <xf numFmtId="0" fontId="28" fillId="4" borderId="65" xfId="5" applyFont="1" applyFill="1" applyBorder="1" applyAlignment="1">
      <alignment horizontal="center" vertical="center"/>
    </xf>
    <xf numFmtId="1" fontId="6" fillId="0" borderId="18" xfId="5" applyNumberFormat="1" applyBorder="1" applyAlignment="1">
      <alignment horizontal="center" vertical="center"/>
    </xf>
    <xf numFmtId="1" fontId="6" fillId="0" borderId="1" xfId="5" applyNumberFormat="1" applyBorder="1" applyAlignment="1">
      <alignment horizontal="center" vertical="center"/>
    </xf>
    <xf numFmtId="0" fontId="6" fillId="0" borderId="1" xfId="5" applyBorder="1" applyAlignment="1">
      <alignment horizontal="left" vertical="center"/>
    </xf>
    <xf numFmtId="1" fontId="6" fillId="0" borderId="2" xfId="5" applyNumberFormat="1" applyBorder="1" applyAlignment="1">
      <alignment horizontal="center" vertical="center"/>
    </xf>
    <xf numFmtId="0" fontId="65" fillId="0" borderId="1" xfId="5" applyFont="1" applyBorder="1" applyAlignment="1">
      <alignment horizontal="left" vertical="center" wrapText="1"/>
    </xf>
    <xf numFmtId="0" fontId="6" fillId="0" borderId="1" xfId="5" applyFont="1" applyBorder="1" applyAlignment="1">
      <alignment horizontal="center" vertical="center" wrapText="1"/>
    </xf>
    <xf numFmtId="3" fontId="6" fillId="0" borderId="1" xfId="5" applyNumberFormat="1" applyBorder="1" applyAlignment="1">
      <alignment horizontal="center" vertical="center"/>
    </xf>
    <xf numFmtId="0" fontId="6" fillId="0" borderId="1" xfId="5" applyFont="1" applyBorder="1" applyAlignment="1">
      <alignment horizontal="center" vertical="center"/>
    </xf>
    <xf numFmtId="4" fontId="6" fillId="0" borderId="1" xfId="5" applyNumberFormat="1" applyFont="1" applyBorder="1" applyAlignment="1">
      <alignment horizontal="right" vertical="center"/>
    </xf>
    <xf numFmtId="4" fontId="6" fillId="0" borderId="19" xfId="5" applyNumberFormat="1" applyFont="1" applyBorder="1" applyAlignment="1">
      <alignment horizontal="right" vertical="center"/>
    </xf>
    <xf numFmtId="0" fontId="6" fillId="0" borderId="1" xfId="5" applyFill="1" applyBorder="1" applyAlignment="1">
      <alignment horizontal="left" vertical="center"/>
    </xf>
    <xf numFmtId="4" fontId="6" fillId="0" borderId="1" xfId="5" applyNumberFormat="1" applyFont="1" applyFill="1" applyBorder="1" applyAlignment="1">
      <alignment horizontal="right" vertical="center"/>
    </xf>
    <xf numFmtId="0" fontId="6" fillId="0" borderId="0" xfId="5" applyFill="1" applyAlignment="1">
      <alignment horizontal="center" vertical="center"/>
    </xf>
    <xf numFmtId="0" fontId="6" fillId="0" borderId="1" xfId="5" applyBorder="1" applyAlignment="1">
      <alignment horizontal="left" vertical="center" wrapText="1"/>
    </xf>
    <xf numFmtId="0" fontId="6" fillId="0" borderId="46" xfId="5" applyFill="1" applyBorder="1" applyAlignment="1">
      <alignment horizontal="left" vertical="center"/>
    </xf>
    <xf numFmtId="4" fontId="6" fillId="0" borderId="46" xfId="5" applyNumberFormat="1" applyFont="1" applyFill="1" applyBorder="1" applyAlignment="1">
      <alignment horizontal="right" vertical="center"/>
    </xf>
    <xf numFmtId="0" fontId="55" fillId="3" borderId="0" xfId="5" applyFont="1" applyFill="1" applyAlignment="1">
      <alignment horizontal="left" vertical="center"/>
    </xf>
    <xf numFmtId="0" fontId="28" fillId="3" borderId="9" xfId="5" applyFont="1" applyFill="1" applyBorder="1" applyAlignment="1">
      <alignment horizontal="right" vertical="center"/>
    </xf>
    <xf numFmtId="0" fontId="28" fillId="3" borderId="9" xfId="5" applyFont="1" applyFill="1" applyBorder="1" applyAlignment="1">
      <alignment vertical="center"/>
    </xf>
    <xf numFmtId="4" fontId="28" fillId="0" borderId="66" xfId="5" applyNumberFormat="1" applyFont="1" applyFill="1" applyBorder="1" applyAlignment="1">
      <alignment horizontal="right" vertical="center"/>
    </xf>
    <xf numFmtId="0" fontId="78" fillId="3" borderId="0" xfId="5" applyFont="1" applyFill="1" applyAlignment="1">
      <alignment horizontal="left" vertical="center"/>
    </xf>
    <xf numFmtId="0" fontId="28" fillId="3" borderId="0" xfId="5" applyFont="1" applyFill="1" applyAlignment="1">
      <alignment horizontal="right" vertical="center"/>
    </xf>
    <xf numFmtId="0" fontId="28" fillId="3" borderId="0" xfId="5" applyFont="1" applyFill="1" applyAlignment="1">
      <alignment vertical="center"/>
    </xf>
    <xf numFmtId="4" fontId="6" fillId="0" borderId="66" xfId="5" applyNumberFormat="1" applyFont="1" applyFill="1" applyBorder="1" applyAlignment="1">
      <alignment horizontal="right" vertical="center"/>
    </xf>
    <xf numFmtId="0" fontId="53" fillId="3" borderId="0" xfId="5" applyFont="1" applyFill="1" applyBorder="1" applyAlignment="1">
      <alignment horizontal="left" vertical="center"/>
    </xf>
    <xf numFmtId="4" fontId="6" fillId="0" borderId="67" xfId="5" applyNumberFormat="1" applyFont="1" applyFill="1" applyBorder="1" applyAlignment="1">
      <alignment horizontal="right" vertical="center"/>
    </xf>
    <xf numFmtId="4" fontId="6" fillId="0" borderId="68" xfId="5" applyNumberFormat="1" applyFont="1" applyFill="1" applyBorder="1" applyAlignment="1">
      <alignment horizontal="right" vertical="center"/>
    </xf>
    <xf numFmtId="0" fontId="48" fillId="3" borderId="0" xfId="5" applyFont="1" applyFill="1" applyAlignment="1">
      <alignment horizontal="right" vertical="center"/>
    </xf>
    <xf numFmtId="0" fontId="48" fillId="3" borderId="0" xfId="5" applyFont="1" applyFill="1" applyAlignment="1">
      <alignment vertical="center"/>
    </xf>
    <xf numFmtId="4" fontId="28" fillId="0" borderId="31" xfId="5" applyNumberFormat="1" applyFont="1" applyFill="1" applyBorder="1" applyAlignment="1">
      <alignment horizontal="right" vertical="center"/>
    </xf>
    <xf numFmtId="0" fontId="6" fillId="0" borderId="0" xfId="5" applyFill="1" applyBorder="1" applyAlignment="1">
      <alignment horizontal="center" vertical="center"/>
    </xf>
    <xf numFmtId="44" fontId="45" fillId="9" borderId="34" xfId="10" applyFont="1" applyFill="1" applyBorder="1" applyAlignment="1">
      <alignment vertical="center"/>
    </xf>
    <xf numFmtId="44" fontId="45" fillId="9" borderId="35" xfId="10" applyFont="1" applyFill="1" applyBorder="1" applyAlignment="1">
      <alignment vertical="center"/>
    </xf>
    <xf numFmtId="0" fontId="45" fillId="9" borderId="38" xfId="5" applyFont="1" applyFill="1" applyBorder="1" applyAlignment="1">
      <alignment horizontal="center" vertical="center"/>
    </xf>
    <xf numFmtId="0" fontId="28" fillId="4" borderId="25" xfId="5" applyFont="1" applyFill="1" applyBorder="1" applyAlignment="1">
      <alignment horizontal="left" vertical="center"/>
    </xf>
    <xf numFmtId="0" fontId="28" fillId="4" borderId="18" xfId="5" applyFont="1" applyFill="1" applyBorder="1" applyAlignment="1">
      <alignment horizontal="left" vertical="center"/>
    </xf>
    <xf numFmtId="0" fontId="28" fillId="4" borderId="62" xfId="5" applyFont="1" applyFill="1" applyBorder="1" applyAlignment="1">
      <alignment horizontal="left" vertical="center"/>
    </xf>
    <xf numFmtId="0" fontId="28" fillId="4" borderId="0" xfId="5" applyFont="1" applyFill="1" applyBorder="1" applyAlignment="1">
      <alignment vertical="center"/>
    </xf>
    <xf numFmtId="0" fontId="28" fillId="0" borderId="0" xfId="5" applyFont="1" applyBorder="1" applyAlignment="1">
      <alignment horizontal="left" vertical="center"/>
    </xf>
    <xf numFmtId="0" fontId="28" fillId="4" borderId="0" xfId="5" applyFont="1" applyFill="1" applyBorder="1" applyAlignment="1">
      <alignment horizontal="left" vertical="center"/>
    </xf>
    <xf numFmtId="165" fontId="6" fillId="0" borderId="0" xfId="5" applyNumberFormat="1" applyFont="1" applyBorder="1" applyAlignment="1">
      <alignment horizontal="left" vertical="center"/>
    </xf>
    <xf numFmtId="0" fontId="31" fillId="3" borderId="0" xfId="5" applyFont="1" applyFill="1" applyAlignment="1">
      <alignment vertical="center"/>
    </xf>
    <xf numFmtId="0" fontId="28" fillId="4" borderId="34" xfId="5" applyFont="1" applyFill="1" applyBorder="1" applyAlignment="1">
      <alignment vertical="center"/>
    </xf>
    <xf numFmtId="0" fontId="28" fillId="4" borderId="35" xfId="5" applyFont="1" applyFill="1" applyBorder="1" applyAlignment="1">
      <alignment vertical="center"/>
    </xf>
    <xf numFmtId="0" fontId="6" fillId="4" borderId="38" xfId="5" applyFill="1" applyBorder="1" applyAlignment="1">
      <alignment horizontal="center" vertical="center"/>
    </xf>
    <xf numFmtId="3" fontId="6" fillId="0" borderId="1" xfId="5" applyNumberFormat="1" applyFont="1" applyBorder="1" applyAlignment="1">
      <alignment horizontal="center" vertical="center" wrapText="1"/>
    </xf>
    <xf numFmtId="4" fontId="6" fillId="0" borderId="19" xfId="5" applyNumberFormat="1" applyFont="1" applyFill="1" applyBorder="1" applyAlignment="1">
      <alignment horizontal="right" vertical="center"/>
    </xf>
    <xf numFmtId="4" fontId="6" fillId="0" borderId="30" xfId="5" applyNumberFormat="1" applyFont="1" applyFill="1" applyBorder="1" applyAlignment="1">
      <alignment horizontal="right" vertical="center"/>
    </xf>
    <xf numFmtId="0" fontId="57" fillId="9" borderId="0" xfId="5" applyFont="1" applyFill="1" applyAlignment="1">
      <alignment horizontal="left" vertical="center"/>
    </xf>
    <xf numFmtId="0" fontId="57" fillId="9" borderId="0" xfId="5" applyFont="1" applyFill="1" applyAlignment="1"/>
    <xf numFmtId="0" fontId="58" fillId="0" borderId="0" xfId="5" applyFont="1" applyAlignment="1"/>
    <xf numFmtId="0" fontId="42" fillId="0" borderId="0" xfId="5" applyFont="1" applyAlignment="1">
      <alignment horizontal="left" vertical="center"/>
    </xf>
    <xf numFmtId="0" fontId="41" fillId="0" borderId="0" xfId="5" applyFont="1" applyAlignment="1"/>
    <xf numFmtId="0" fontId="6" fillId="0" borderId="0" xfId="5" applyAlignment="1"/>
    <xf numFmtId="0" fontId="6" fillId="0" borderId="0" xfId="5"/>
    <xf numFmtId="0" fontId="59" fillId="0" borderId="3" xfId="5" applyFont="1" applyBorder="1" applyAlignment="1">
      <alignment horizontal="left" vertical="top" wrapText="1"/>
    </xf>
    <xf numFmtId="0" fontId="59" fillId="0" borderId="3" xfId="5" applyFont="1" applyBorder="1" applyAlignment="1">
      <alignment horizontal="left" vertical="top"/>
    </xf>
    <xf numFmtId="0" fontId="6" fillId="0" borderId="0" xfId="5" applyBorder="1"/>
    <xf numFmtId="0" fontId="41" fillId="0" borderId="0" xfId="5" applyFont="1"/>
    <xf numFmtId="0" fontId="26" fillId="7" borderId="0" xfId="4" applyFont="1" applyFill="1" applyAlignment="1" applyProtection="1">
      <alignment vertical="center"/>
    </xf>
    <xf numFmtId="0" fontId="25" fillId="7" borderId="0" xfId="4" applyFill="1" applyBorder="1" applyAlignment="1" applyProtection="1">
      <alignment vertical="center"/>
    </xf>
    <xf numFmtId="0" fontId="26" fillId="7" borderId="0" xfId="4" applyFont="1" applyFill="1" applyAlignment="1" applyProtection="1">
      <alignment horizontal="right" vertical="center"/>
    </xf>
    <xf numFmtId="0" fontId="25" fillId="0" borderId="0" xfId="4" applyAlignment="1" applyProtection="1">
      <alignment vertical="center"/>
    </xf>
    <xf numFmtId="0" fontId="79" fillId="0" borderId="0" xfId="4" applyFont="1" applyFill="1" applyBorder="1" applyAlignment="1" applyProtection="1">
      <alignment vertical="center"/>
    </xf>
    <xf numFmtId="0" fontId="31" fillId="0" borderId="0" xfId="4" applyFont="1" applyAlignment="1" applyProtection="1">
      <alignment horizontal="left" vertical="center"/>
    </xf>
    <xf numFmtId="0" fontId="39" fillId="0" borderId="0" xfId="4" applyFont="1" applyBorder="1" applyAlignment="1" applyProtection="1">
      <alignment vertical="center"/>
    </xf>
    <xf numFmtId="0" fontId="39" fillId="0" borderId="0" xfId="4" applyFont="1" applyAlignment="1" applyProtection="1">
      <alignment horizontal="right" vertical="center"/>
    </xf>
    <xf numFmtId="0" fontId="39" fillId="0" borderId="0" xfId="4" applyFont="1" applyAlignment="1" applyProtection="1">
      <alignment vertical="center"/>
    </xf>
    <xf numFmtId="0" fontId="81" fillId="0" borderId="0" xfId="4" applyFont="1" applyFill="1" applyBorder="1" applyAlignment="1">
      <alignment horizontal="center" vertical="center"/>
    </xf>
    <xf numFmtId="0" fontId="58" fillId="0" borderId="0" xfId="4" applyFont="1" applyAlignment="1" applyProtection="1">
      <alignment horizontal="left" vertical="center"/>
    </xf>
    <xf numFmtId="0" fontId="25" fillId="0" borderId="0" xfId="4" applyBorder="1" applyAlignment="1" applyProtection="1">
      <alignment vertical="center"/>
    </xf>
    <xf numFmtId="0" fontId="81" fillId="0" borderId="0" xfId="4" applyFont="1" applyFill="1" applyBorder="1" applyAlignment="1">
      <alignment vertical="center" wrapText="1"/>
    </xf>
    <xf numFmtId="0" fontId="28" fillId="4" borderId="1" xfId="4" applyFont="1" applyFill="1" applyBorder="1" applyAlignment="1" applyProtection="1">
      <alignment horizontal="center" vertical="center"/>
    </xf>
    <xf numFmtId="0" fontId="28" fillId="4" borderId="1" xfId="4" applyFont="1" applyFill="1" applyBorder="1" applyAlignment="1" applyProtection="1">
      <alignment horizontal="center" vertical="center" wrapText="1"/>
    </xf>
    <xf numFmtId="49" fontId="32" fillId="0" borderId="1" xfId="4" applyNumberFormat="1" applyFont="1" applyFill="1" applyBorder="1" applyAlignment="1" applyProtection="1">
      <alignment horizontal="center" vertical="center"/>
    </xf>
    <xf numFmtId="0" fontId="25" fillId="0" borderId="1" xfId="4" applyBorder="1" applyAlignment="1" applyProtection="1">
      <alignment horizontal="center" vertical="center"/>
    </xf>
    <xf numFmtId="0" fontId="82" fillId="0" borderId="1" xfId="4" applyFont="1" applyFill="1" applyBorder="1" applyAlignment="1" applyProtection="1">
      <alignment vertical="center"/>
    </xf>
    <xf numFmtId="0" fontId="25" fillId="0" borderId="0" xfId="4" applyFill="1" applyBorder="1" applyAlignment="1" applyProtection="1">
      <alignment vertical="center"/>
    </xf>
    <xf numFmtId="0" fontId="82" fillId="0" borderId="0" xfId="4" applyFont="1" applyFill="1" applyBorder="1" applyAlignment="1" applyProtection="1">
      <alignment vertical="center"/>
    </xf>
    <xf numFmtId="49" fontId="32" fillId="0" borderId="0" xfId="4" applyNumberFormat="1" applyFont="1" applyFill="1" applyBorder="1" applyAlignment="1" applyProtection="1">
      <alignment vertical="center"/>
    </xf>
    <xf numFmtId="0" fontId="41" fillId="0" borderId="0" xfId="4" applyFont="1" applyAlignment="1" applyProtection="1">
      <alignment vertical="center" wrapText="1"/>
    </xf>
    <xf numFmtId="0" fontId="42" fillId="0" borderId="0" xfId="4" applyFont="1" applyAlignment="1" applyProtection="1">
      <alignment vertical="center" wrapText="1"/>
    </xf>
    <xf numFmtId="0" fontId="6" fillId="0" borderId="1" xfId="4" applyFont="1" applyFill="1" applyBorder="1" applyAlignment="1" applyProtection="1">
      <alignment horizontal="left" vertical="center" wrapText="1"/>
    </xf>
    <xf numFmtId="1" fontId="6" fillId="0" borderId="1" xfId="4" applyNumberFormat="1" applyFont="1" applyFill="1" applyBorder="1" applyAlignment="1" applyProtection="1">
      <alignment horizontal="center" vertical="center" wrapText="1"/>
    </xf>
    <xf numFmtId="3" fontId="6" fillId="0" borderId="1" xfId="4" applyNumberFormat="1" applyFont="1" applyFill="1" applyBorder="1" applyAlignment="1" applyProtection="1">
      <alignment horizontal="center" vertical="center" wrapText="1"/>
    </xf>
    <xf numFmtId="0" fontId="6" fillId="0" borderId="1" xfId="4" applyFont="1" applyFill="1" applyBorder="1" applyAlignment="1" applyProtection="1">
      <alignment horizontal="center" vertical="center" wrapText="1"/>
    </xf>
    <xf numFmtId="0" fontId="41" fillId="0" borderId="0" xfId="4" applyFont="1" applyFill="1" applyAlignment="1" applyProtection="1">
      <alignment vertical="center" wrapText="1"/>
    </xf>
    <xf numFmtId="1" fontId="6" fillId="0" borderId="1" xfId="4" applyNumberFormat="1" applyFont="1" applyBorder="1" applyAlignment="1" applyProtection="1">
      <alignment horizontal="center" vertical="center"/>
      <protection locked="0"/>
    </xf>
    <xf numFmtId="0" fontId="6" fillId="0" borderId="1" xfId="4" applyFont="1" applyFill="1" applyBorder="1" applyAlignment="1">
      <alignment horizontal="left" vertical="center" wrapText="1"/>
    </xf>
    <xf numFmtId="3" fontId="6" fillId="0" borderId="1" xfId="4" applyNumberFormat="1" applyFont="1" applyFill="1" applyBorder="1" applyAlignment="1">
      <alignment horizontal="right" vertical="center"/>
    </xf>
    <xf numFmtId="2" fontId="6" fillId="0" borderId="1" xfId="4" applyNumberFormat="1" applyFont="1" applyBorder="1" applyAlignment="1" applyProtection="1">
      <alignment horizontal="center" vertical="center"/>
      <protection locked="0"/>
    </xf>
    <xf numFmtId="0" fontId="6" fillId="0" borderId="0" xfId="4" applyFont="1" applyAlignment="1" applyProtection="1">
      <alignment vertical="center"/>
    </xf>
    <xf numFmtId="0" fontId="28" fillId="0" borderId="0" xfId="4" applyFont="1" applyBorder="1" applyAlignment="1" applyProtection="1">
      <alignment horizontal="left" vertical="center" wrapText="1"/>
      <protection locked="0"/>
    </xf>
    <xf numFmtId="0" fontId="28" fillId="0" borderId="1" xfId="4" applyFont="1" applyBorder="1" applyAlignment="1" applyProtection="1">
      <alignment horizontal="center" vertical="center" wrapText="1"/>
      <protection locked="0"/>
    </xf>
    <xf numFmtId="0" fontId="28" fillId="0" borderId="0" xfId="4" applyFont="1" applyBorder="1" applyAlignment="1" applyProtection="1">
      <alignment horizontal="center" vertical="center" wrapText="1"/>
      <protection locked="0"/>
    </xf>
    <xf numFmtId="0" fontId="25" fillId="0" borderId="0" xfId="4" applyAlignment="1" applyProtection="1"/>
    <xf numFmtId="0" fontId="28" fillId="3" borderId="0" xfId="5" applyFont="1" applyFill="1" applyBorder="1" applyAlignment="1">
      <alignment horizontal="right" vertical="center"/>
    </xf>
    <xf numFmtId="1" fontId="6" fillId="0" borderId="29" xfId="5" applyNumberFormat="1" applyBorder="1" applyAlignment="1">
      <alignment horizontal="center" vertical="center"/>
    </xf>
    <xf numFmtId="1" fontId="6" fillId="0" borderId="46" xfId="5" applyNumberFormat="1" applyBorder="1" applyAlignment="1">
      <alignment horizontal="center" vertical="center"/>
    </xf>
    <xf numFmtId="1" fontId="6" fillId="0" borderId="12" xfId="5" applyNumberFormat="1" applyBorder="1" applyAlignment="1">
      <alignment horizontal="center" vertical="center"/>
    </xf>
    <xf numFmtId="0" fontId="65" fillId="0" borderId="46" xfId="5" applyFont="1" applyBorder="1" applyAlignment="1">
      <alignment horizontal="left" vertical="center" wrapText="1"/>
    </xf>
    <xf numFmtId="3" fontId="6" fillId="0" borderId="46" xfId="5" applyNumberFormat="1" applyFont="1" applyBorder="1" applyAlignment="1">
      <alignment horizontal="center" vertical="center" wrapText="1"/>
    </xf>
    <xf numFmtId="3" fontId="6" fillId="0" borderId="46" xfId="5" applyNumberFormat="1" applyBorder="1" applyAlignment="1">
      <alignment horizontal="center" vertical="center"/>
    </xf>
    <xf numFmtId="0" fontId="6" fillId="0" borderId="46" xfId="5" applyFont="1" applyBorder="1" applyAlignment="1">
      <alignment horizontal="center" vertical="center"/>
    </xf>
    <xf numFmtId="0" fontId="6" fillId="3" borderId="1" xfId="4" applyFont="1" applyFill="1" applyBorder="1" applyAlignment="1">
      <alignment horizontal="center" vertical="center"/>
    </xf>
    <xf numFmtId="0" fontId="28" fillId="4" borderId="52" xfId="7" applyFont="1" applyFill="1" applyBorder="1" applyAlignment="1">
      <alignment horizontal="left" vertical="center"/>
    </xf>
    <xf numFmtId="0" fontId="28" fillId="4" borderId="9" xfId="7" applyFont="1" applyFill="1" applyBorder="1" applyAlignment="1">
      <alignment horizontal="left" vertical="center"/>
    </xf>
    <xf numFmtId="0" fontId="6" fillId="4" borderId="23" xfId="7" applyFont="1" applyFill="1" applyBorder="1" applyAlignment="1">
      <alignment horizontal="center" vertical="center"/>
    </xf>
    <xf numFmtId="0" fontId="6" fillId="3" borderId="0" xfId="7" applyFill="1" applyBorder="1" applyAlignment="1">
      <alignment horizontal="center" vertical="center"/>
    </xf>
    <xf numFmtId="0" fontId="6" fillId="3" borderId="0" xfId="7" applyFill="1" applyBorder="1" applyAlignment="1">
      <alignment vertical="center"/>
    </xf>
    <xf numFmtId="0" fontId="45" fillId="9" borderId="21" xfId="7" applyFont="1" applyFill="1" applyBorder="1" applyAlignment="1">
      <alignment vertical="center"/>
    </xf>
    <xf numFmtId="0" fontId="45" fillId="9" borderId="3" xfId="7" applyFont="1" applyFill="1" applyBorder="1" applyAlignment="1">
      <alignment vertical="center"/>
    </xf>
    <xf numFmtId="0" fontId="45" fillId="9" borderId="4" xfId="7" applyFont="1" applyFill="1" applyBorder="1" applyAlignment="1">
      <alignment vertical="center"/>
    </xf>
    <xf numFmtId="0" fontId="45" fillId="9" borderId="27" xfId="7" applyFont="1" applyFill="1" applyBorder="1" applyAlignment="1">
      <alignment vertical="center"/>
    </xf>
    <xf numFmtId="0" fontId="45" fillId="9" borderId="13" xfId="7" applyFont="1" applyFill="1" applyBorder="1" applyAlignment="1">
      <alignment vertical="center"/>
    </xf>
    <xf numFmtId="0" fontId="45" fillId="9" borderId="14" xfId="7" applyFont="1" applyFill="1" applyBorder="1" applyAlignment="1">
      <alignment vertical="center"/>
    </xf>
    <xf numFmtId="0" fontId="6" fillId="3" borderId="9" xfId="7" applyFill="1" applyBorder="1" applyAlignment="1">
      <alignment horizontal="center" vertical="center"/>
    </xf>
    <xf numFmtId="0" fontId="28" fillId="3" borderId="0" xfId="7" applyFont="1" applyFill="1" applyAlignment="1">
      <alignment horizontal="center" vertical="center"/>
    </xf>
    <xf numFmtId="0" fontId="28" fillId="0" borderId="0" xfId="7" applyFont="1" applyAlignment="1">
      <alignment horizontal="center" vertical="center"/>
    </xf>
    <xf numFmtId="0" fontId="28" fillId="3" borderId="18" xfId="7" applyFont="1" applyFill="1" applyBorder="1" applyAlignment="1">
      <alignment horizontal="left" vertical="center"/>
    </xf>
    <xf numFmtId="0" fontId="28" fillId="3" borderId="29" xfId="7" applyFont="1" applyFill="1" applyBorder="1" applyAlignment="1">
      <alignment horizontal="left" vertical="center"/>
    </xf>
    <xf numFmtId="0" fontId="28" fillId="3" borderId="18" xfId="7" applyFont="1" applyFill="1" applyBorder="1" applyAlignment="1">
      <alignment horizontal="center" vertical="center"/>
    </xf>
    <xf numFmtId="0" fontId="28" fillId="3" borderId="29" xfId="7" applyFont="1" applyFill="1" applyBorder="1" applyAlignment="1">
      <alignment horizontal="center" vertical="center"/>
    </xf>
    <xf numFmtId="0" fontId="18" fillId="3" borderId="19" xfId="2" applyFont="1" applyFill="1" applyBorder="1" applyAlignment="1">
      <alignment horizontal="left" vertical="center" wrapText="1"/>
    </xf>
    <xf numFmtId="14" fontId="83" fillId="3" borderId="1" xfId="4" applyNumberFormat="1" applyFont="1" applyFill="1" applyBorder="1" applyAlignment="1">
      <alignment horizontal="right" vertical="center"/>
    </xf>
    <xf numFmtId="14" fontId="40" fillId="0" borderId="0" xfId="4" applyNumberFormat="1" applyFont="1" applyFill="1" applyBorder="1" applyAlignment="1">
      <alignment vertical="center" wrapText="1"/>
    </xf>
    <xf numFmtId="1" fontId="41" fillId="3" borderId="18" xfId="4" applyNumberFormat="1" applyFont="1" applyFill="1" applyBorder="1" applyAlignment="1">
      <alignment horizontal="center" vertical="center"/>
    </xf>
    <xf numFmtId="0" fontId="41" fillId="0" borderId="1" xfId="4" applyFont="1" applyBorder="1" applyAlignment="1">
      <alignment horizontal="center" vertical="center"/>
    </xf>
    <xf numFmtId="3" fontId="41" fillId="3" borderId="1" xfId="4" applyNumberFormat="1" applyFont="1" applyFill="1" applyBorder="1" applyAlignment="1">
      <alignment horizontal="center" vertical="center"/>
    </xf>
    <xf numFmtId="0" fontId="41" fillId="3" borderId="1" xfId="4" applyFont="1" applyFill="1" applyBorder="1" applyAlignment="1">
      <alignment horizontal="center" vertical="center"/>
    </xf>
    <xf numFmtId="0" fontId="28" fillId="0" borderId="59" xfId="4" applyFont="1" applyFill="1" applyBorder="1" applyAlignment="1">
      <alignment horizontal="center" vertical="center" wrapText="1"/>
    </xf>
    <xf numFmtId="0" fontId="28" fillId="0" borderId="33" xfId="4" applyFont="1" applyFill="1" applyBorder="1" applyAlignment="1">
      <alignment horizontal="center" vertical="center" wrapText="1"/>
    </xf>
    <xf numFmtId="0" fontId="28" fillId="0" borderId="32" xfId="0" applyFont="1" applyFill="1" applyBorder="1" applyAlignment="1">
      <alignment horizontal="center" vertical="center" wrapText="1"/>
    </xf>
    <xf numFmtId="0" fontId="28" fillId="0" borderId="33" xfId="0" applyFont="1" applyFill="1" applyBorder="1" applyAlignment="1">
      <alignment horizontal="center" vertical="center" wrapText="1"/>
    </xf>
    <xf numFmtId="0" fontId="28" fillId="5" borderId="34" xfId="4" applyFont="1" applyFill="1" applyBorder="1" applyAlignment="1">
      <alignment horizontal="center" vertical="center" wrapText="1"/>
    </xf>
    <xf numFmtId="0" fontId="28" fillId="5" borderId="35" xfId="4" applyFont="1" applyFill="1" applyBorder="1" applyAlignment="1">
      <alignment horizontal="center" vertical="center" wrapText="1"/>
    </xf>
    <xf numFmtId="0" fontId="28" fillId="5" borderId="36" xfId="4" applyFont="1" applyFill="1" applyBorder="1" applyAlignment="1">
      <alignment horizontal="center" vertical="center" wrapText="1"/>
    </xf>
    <xf numFmtId="0" fontId="28" fillId="5" borderId="37" xfId="4" applyFont="1" applyFill="1" applyBorder="1" applyAlignment="1">
      <alignment horizontal="center" vertical="center" wrapText="1"/>
    </xf>
    <xf numFmtId="0" fontId="28" fillId="5" borderId="16" xfId="4" applyFont="1" applyFill="1" applyBorder="1" applyAlignment="1">
      <alignment horizontal="center" vertical="center" wrapText="1"/>
    </xf>
    <xf numFmtId="0" fontId="28" fillId="5" borderId="38" xfId="4" applyFont="1" applyFill="1" applyBorder="1" applyAlignment="1">
      <alignment horizontal="center" vertical="center" wrapText="1"/>
    </xf>
    <xf numFmtId="0" fontId="29" fillId="0" borderId="27" xfId="0" applyFont="1" applyFill="1" applyBorder="1" applyAlignment="1">
      <alignment horizontal="center" vertical="center" wrapText="1"/>
    </xf>
    <xf numFmtId="0" fontId="29" fillId="0" borderId="13" xfId="0" applyFont="1" applyFill="1" applyBorder="1" applyAlignment="1">
      <alignment horizontal="center" vertical="center" wrapText="1"/>
    </xf>
    <xf numFmtId="0" fontId="29" fillId="0" borderId="14" xfId="0" applyFont="1" applyFill="1" applyBorder="1" applyAlignment="1">
      <alignment horizontal="center" vertical="center" wrapText="1"/>
    </xf>
    <xf numFmtId="0" fontId="38" fillId="0" borderId="12" xfId="4" applyFont="1" applyFill="1" applyBorder="1" applyAlignment="1">
      <alignment horizontal="center" vertical="center" wrapText="1"/>
    </xf>
    <xf numFmtId="0" fontId="38" fillId="0" borderId="14" xfId="4" applyFont="1" applyFill="1" applyBorder="1" applyAlignment="1">
      <alignment horizontal="center" vertical="center" wrapText="1"/>
    </xf>
    <xf numFmtId="0" fontId="25" fillId="0" borderId="12" xfId="4" applyBorder="1" applyAlignment="1">
      <alignment horizontal="center" vertical="center" wrapText="1"/>
    </xf>
    <xf numFmtId="0" fontId="25" fillId="0" borderId="14" xfId="4" applyBorder="1" applyAlignment="1">
      <alignment horizontal="center" vertical="center" wrapText="1"/>
    </xf>
    <xf numFmtId="14" fontId="25" fillId="0" borderId="12" xfId="4" applyNumberFormat="1" applyBorder="1" applyAlignment="1">
      <alignment horizontal="center" vertical="center" wrapText="1"/>
    </xf>
    <xf numFmtId="0" fontId="25" fillId="0" borderId="13" xfId="4" applyBorder="1" applyAlignment="1">
      <alignment horizontal="center" vertical="center" wrapText="1"/>
    </xf>
    <xf numFmtId="14" fontId="29" fillId="0" borderId="12" xfId="4" applyNumberFormat="1" applyFont="1" applyFill="1" applyBorder="1" applyAlignment="1">
      <alignment horizontal="center" vertical="center" wrapText="1"/>
    </xf>
    <xf numFmtId="0" fontId="29" fillId="0" borderId="28" xfId="4" applyFont="1" applyFill="1" applyBorder="1" applyAlignment="1">
      <alignment horizontal="center" vertical="center" wrapText="1"/>
    </xf>
    <xf numFmtId="0" fontId="28" fillId="4" borderId="15" xfId="4" applyFont="1" applyFill="1" applyBorder="1" applyAlignment="1">
      <alignment horizontal="center" vertical="center" wrapText="1"/>
    </xf>
    <xf numFmtId="0" fontId="28" fillId="4" borderId="16" xfId="4" applyFont="1" applyFill="1" applyBorder="1" applyAlignment="1">
      <alignment horizontal="center" vertical="center" wrapText="1"/>
    </xf>
    <xf numFmtId="0" fontId="28" fillId="4" borderId="37" xfId="4" applyFont="1" applyFill="1" applyBorder="1" applyAlignment="1">
      <alignment horizontal="center" vertical="center" wrapText="1"/>
    </xf>
    <xf numFmtId="0" fontId="28" fillId="4" borderId="35" xfId="4" applyFont="1" applyFill="1" applyBorder="1" applyAlignment="1">
      <alignment horizontal="center" vertical="center" wrapText="1"/>
    </xf>
    <xf numFmtId="0" fontId="28" fillId="4" borderId="17" xfId="4" applyFont="1" applyFill="1" applyBorder="1" applyAlignment="1">
      <alignment horizontal="center" vertical="center" wrapText="1"/>
    </xf>
    <xf numFmtId="0" fontId="28" fillId="4" borderId="18" xfId="4" applyFont="1" applyFill="1" applyBorder="1" applyAlignment="1">
      <alignment horizontal="center" vertical="center" wrapText="1"/>
    </xf>
    <xf numFmtId="0" fontId="28" fillId="4" borderId="1" xfId="4" applyFont="1" applyFill="1" applyBorder="1" applyAlignment="1">
      <alignment horizontal="center" vertical="center" wrapText="1"/>
    </xf>
    <xf numFmtId="0" fontId="6" fillId="3" borderId="1" xfId="4" applyFont="1" applyFill="1" applyBorder="1" applyAlignment="1">
      <alignment horizontal="center" vertical="center" wrapText="1"/>
    </xf>
    <xf numFmtId="0" fontId="6" fillId="3" borderId="2" xfId="4" applyFont="1" applyFill="1" applyBorder="1" applyAlignment="1">
      <alignment horizontal="center" vertical="center" wrapText="1"/>
    </xf>
    <xf numFmtId="0" fontId="6" fillId="3" borderId="18" xfId="4" applyFont="1" applyFill="1" applyBorder="1" applyAlignment="1">
      <alignment horizontal="center" vertical="center" wrapText="1"/>
    </xf>
    <xf numFmtId="0" fontId="6" fillId="3" borderId="3" xfId="4" applyFont="1" applyFill="1" applyBorder="1" applyAlignment="1">
      <alignment horizontal="center" vertical="center" wrapText="1"/>
    </xf>
    <xf numFmtId="0" fontId="6" fillId="3" borderId="19" xfId="4" applyFont="1" applyFill="1" applyBorder="1" applyAlignment="1">
      <alignment horizontal="center" vertical="center" wrapText="1"/>
    </xf>
    <xf numFmtId="0" fontId="25" fillId="0" borderId="1" xfId="4" applyFill="1" applyBorder="1" applyAlignment="1">
      <alignment horizontal="center" vertical="center" wrapText="1"/>
    </xf>
    <xf numFmtId="0" fontId="25" fillId="0" borderId="19" xfId="4" applyFill="1" applyBorder="1" applyAlignment="1">
      <alignment horizontal="center" vertical="center" wrapText="1"/>
    </xf>
    <xf numFmtId="0" fontId="28" fillId="3" borderId="2" xfId="4" applyFont="1" applyFill="1" applyBorder="1" applyAlignment="1">
      <alignment horizontal="center" vertical="center" wrapText="1"/>
    </xf>
    <xf numFmtId="0" fontId="28" fillId="3" borderId="20" xfId="4" applyFont="1" applyFill="1" applyBorder="1" applyAlignment="1">
      <alignment horizontal="center" vertical="center" wrapText="1"/>
    </xf>
    <xf numFmtId="0" fontId="6" fillId="0" borderId="1" xfId="4" applyFont="1" applyFill="1" applyBorder="1" applyAlignment="1">
      <alignment horizontal="center" vertical="center" wrapText="1"/>
    </xf>
    <xf numFmtId="0" fontId="6" fillId="0" borderId="19" xfId="4" applyFont="1" applyFill="1" applyBorder="1" applyAlignment="1">
      <alignment horizontal="center" vertical="center" wrapText="1"/>
    </xf>
    <xf numFmtId="0" fontId="28" fillId="4" borderId="39" xfId="4" applyFont="1" applyFill="1" applyBorder="1" applyAlignment="1">
      <alignment horizontal="center" vertical="center" wrapText="1"/>
    </xf>
    <xf numFmtId="0" fontId="28" fillId="4" borderId="40" xfId="4" applyFont="1" applyFill="1" applyBorder="1" applyAlignment="1">
      <alignment horizontal="center" vertical="center" wrapText="1"/>
    </xf>
    <xf numFmtId="0" fontId="28" fillId="4" borderId="10" xfId="4" applyFont="1" applyFill="1" applyBorder="1" applyAlignment="1">
      <alignment horizontal="center" vertical="center" wrapText="1"/>
    </xf>
    <xf numFmtId="0" fontId="28" fillId="4" borderId="44" xfId="4" applyFont="1" applyFill="1" applyBorder="1" applyAlignment="1">
      <alignment horizontal="center" vertical="center" wrapText="1"/>
    </xf>
    <xf numFmtId="0" fontId="6" fillId="3" borderId="41" xfId="4" applyFont="1" applyFill="1" applyBorder="1" applyAlignment="1">
      <alignment horizontal="center" vertical="center" wrapText="1"/>
    </xf>
    <xf numFmtId="0" fontId="6" fillId="3" borderId="42" xfId="4" applyFont="1" applyFill="1" applyBorder="1" applyAlignment="1">
      <alignment horizontal="center" vertical="center" wrapText="1"/>
    </xf>
    <xf numFmtId="0" fontId="6" fillId="3" borderId="43" xfId="4" applyFont="1" applyFill="1" applyBorder="1" applyAlignment="1">
      <alignment horizontal="center" vertical="center" wrapText="1"/>
    </xf>
    <xf numFmtId="0" fontId="6" fillId="3" borderId="45" xfId="4" applyFont="1" applyFill="1" applyBorder="1" applyAlignment="1">
      <alignment horizontal="center" vertical="center" wrapText="1"/>
    </xf>
    <xf numFmtId="0" fontId="6" fillId="3" borderId="11" xfId="4" applyFont="1" applyFill="1" applyBorder="1" applyAlignment="1">
      <alignment horizontal="center" vertical="center" wrapText="1"/>
    </xf>
    <xf numFmtId="0" fontId="6" fillId="3" borderId="22" xfId="4" applyFont="1" applyFill="1" applyBorder="1" applyAlignment="1">
      <alignment horizontal="center" vertical="center" wrapText="1"/>
    </xf>
    <xf numFmtId="0" fontId="28" fillId="4" borderId="21" xfId="4" applyFont="1" applyFill="1" applyBorder="1" applyAlignment="1">
      <alignment horizontal="center" vertical="center" wrapText="1"/>
    </xf>
    <xf numFmtId="0" fontId="28" fillId="4" borderId="3" xfId="4" applyFont="1" applyFill="1" applyBorder="1" applyAlignment="1">
      <alignment horizontal="center" vertical="center" wrapText="1"/>
    </xf>
    <xf numFmtId="0" fontId="28" fillId="4" borderId="20" xfId="4" applyFont="1" applyFill="1" applyBorder="1" applyAlignment="1">
      <alignment horizontal="center" vertical="center" wrapText="1"/>
    </xf>
    <xf numFmtId="0" fontId="6" fillId="3" borderId="27" xfId="4" applyFont="1" applyFill="1" applyBorder="1" applyAlignment="1">
      <alignment horizontal="center" vertical="center" wrapText="1"/>
    </xf>
    <xf numFmtId="0" fontId="6" fillId="3" borderId="13" xfId="4" applyFont="1" applyFill="1" applyBorder="1" applyAlignment="1">
      <alignment horizontal="center" vertical="center" wrapText="1"/>
    </xf>
    <xf numFmtId="0" fontId="6" fillId="3" borderId="28" xfId="4" applyFont="1" applyFill="1" applyBorder="1" applyAlignment="1">
      <alignment horizontal="center" vertical="center" wrapText="1"/>
    </xf>
    <xf numFmtId="0" fontId="28" fillId="0" borderId="46" xfId="4" applyFont="1" applyFill="1" applyBorder="1" applyAlignment="1">
      <alignment horizontal="center" vertical="center" wrapText="1"/>
    </xf>
    <xf numFmtId="0" fontId="28" fillId="0" borderId="30" xfId="4" applyFont="1" applyFill="1" applyBorder="1" applyAlignment="1">
      <alignment horizontal="center" vertical="center" wrapText="1"/>
    </xf>
    <xf numFmtId="0" fontId="33" fillId="9" borderId="34" xfId="4" applyFont="1" applyFill="1" applyBorder="1" applyAlignment="1">
      <alignment horizontal="center" vertical="center" wrapText="1"/>
    </xf>
    <xf numFmtId="0" fontId="33" fillId="9" borderId="35" xfId="4" applyFont="1" applyFill="1" applyBorder="1" applyAlignment="1">
      <alignment horizontal="center" vertical="center" wrapText="1"/>
    </xf>
    <xf numFmtId="0" fontId="33" fillId="9" borderId="38" xfId="4" applyFont="1" applyFill="1" applyBorder="1" applyAlignment="1">
      <alignment horizontal="center" vertical="center" wrapText="1"/>
    </xf>
    <xf numFmtId="0" fontId="35" fillId="4" borderId="21" xfId="4" applyFont="1" applyFill="1" applyBorder="1" applyAlignment="1">
      <alignment horizontal="center" vertical="center" wrapText="1"/>
    </xf>
    <xf numFmtId="0" fontId="35" fillId="4" borderId="3" xfId="4" applyFont="1" applyFill="1" applyBorder="1" applyAlignment="1">
      <alignment horizontal="center" vertical="center" wrapText="1"/>
    </xf>
    <xf numFmtId="0" fontId="35" fillId="4" borderId="20" xfId="4" applyFont="1" applyFill="1" applyBorder="1" applyAlignment="1">
      <alignment horizontal="center" vertical="center" wrapText="1"/>
    </xf>
    <xf numFmtId="0" fontId="25" fillId="0" borderId="2" xfId="4" applyBorder="1" applyAlignment="1">
      <alignment horizontal="center" vertical="center" wrapText="1"/>
    </xf>
    <xf numFmtId="0" fontId="25" fillId="0" borderId="20" xfId="4" applyBorder="1" applyAlignment="1">
      <alignment horizontal="center" vertical="center" wrapText="1"/>
    </xf>
    <xf numFmtId="0" fontId="25" fillId="0" borderId="28" xfId="4" applyBorder="1" applyAlignment="1">
      <alignment horizontal="center" vertical="center" wrapText="1"/>
    </xf>
    <xf numFmtId="0" fontId="25" fillId="0" borderId="49" xfId="4" applyBorder="1" applyAlignment="1">
      <alignment horizontal="center" vertical="center" wrapText="1"/>
    </xf>
    <xf numFmtId="0" fontId="25" fillId="0" borderId="50" xfId="4" applyBorder="1" applyAlignment="1">
      <alignment horizontal="center" vertical="center" wrapText="1"/>
    </xf>
    <xf numFmtId="0" fontId="25" fillId="0" borderId="33" xfId="4" applyBorder="1" applyAlignment="1">
      <alignment horizontal="center" vertical="center" wrapText="1"/>
    </xf>
    <xf numFmtId="0" fontId="36" fillId="9" borderId="52" xfId="5" applyFont="1" applyFill="1" applyBorder="1" applyAlignment="1">
      <alignment horizontal="left" vertical="center" wrapText="1"/>
    </xf>
    <xf numFmtId="0" fontId="36" fillId="9" borderId="9" xfId="5" applyFont="1" applyFill="1" applyBorder="1" applyAlignment="1">
      <alignment horizontal="left" vertical="center" wrapText="1"/>
    </xf>
    <xf numFmtId="0" fontId="36" fillId="9" borderId="23" xfId="5" applyFont="1" applyFill="1" applyBorder="1" applyAlignment="1">
      <alignment horizontal="left" vertical="center" wrapText="1"/>
    </xf>
    <xf numFmtId="0" fontId="36" fillId="9" borderId="26" xfId="5" applyFont="1" applyFill="1" applyBorder="1" applyAlignment="1">
      <alignment horizontal="left" vertical="center" wrapText="1"/>
    </xf>
    <xf numFmtId="0" fontId="36" fillId="9" borderId="0" xfId="5" applyFont="1" applyFill="1" applyBorder="1" applyAlignment="1">
      <alignment horizontal="left" vertical="center" wrapText="1"/>
    </xf>
    <xf numFmtId="0" fontId="36" fillId="9" borderId="24" xfId="5" applyFont="1" applyFill="1" applyBorder="1" applyAlignment="1">
      <alignment horizontal="left" vertical="center" wrapText="1"/>
    </xf>
    <xf numFmtId="0" fontId="36" fillId="9" borderId="10" xfId="5" applyFont="1" applyFill="1" applyBorder="1" applyAlignment="1">
      <alignment horizontal="left" vertical="center" wrapText="1"/>
    </xf>
    <xf numFmtId="0" fontId="36" fillId="9" borderId="11" xfId="5" applyFont="1" applyFill="1" applyBorder="1" applyAlignment="1">
      <alignment horizontal="left" vertical="center" wrapText="1"/>
    </xf>
    <xf numFmtId="0" fontId="36" fillId="9" borderId="22" xfId="5" applyFont="1" applyFill="1" applyBorder="1" applyAlignment="1">
      <alignment horizontal="left" vertical="center" wrapText="1"/>
    </xf>
    <xf numFmtId="0" fontId="37" fillId="4" borderId="52" xfId="5" applyFont="1" applyFill="1" applyBorder="1" applyAlignment="1">
      <alignment horizontal="center" vertical="center" wrapText="1"/>
    </xf>
    <xf numFmtId="0" fontId="37" fillId="4" borderId="9" xfId="5" applyFont="1" applyFill="1" applyBorder="1" applyAlignment="1">
      <alignment horizontal="center" vertical="center" wrapText="1"/>
    </xf>
    <xf numFmtId="0" fontId="37" fillId="4" borderId="23" xfId="5" applyFont="1" applyFill="1" applyBorder="1" applyAlignment="1">
      <alignment horizontal="center" vertical="center" wrapText="1"/>
    </xf>
    <xf numFmtId="0" fontId="37" fillId="4" borderId="26" xfId="5" applyFont="1" applyFill="1" applyBorder="1" applyAlignment="1">
      <alignment horizontal="center" vertical="center" wrapText="1"/>
    </xf>
    <xf numFmtId="0" fontId="37" fillId="4" borderId="0" xfId="5" applyFont="1" applyFill="1" applyBorder="1" applyAlignment="1">
      <alignment horizontal="center" vertical="center" wrapText="1"/>
    </xf>
    <xf numFmtId="0" fontId="37" fillId="4" borderId="24" xfId="5" applyFont="1" applyFill="1" applyBorder="1" applyAlignment="1">
      <alignment horizontal="center" vertical="center" wrapText="1"/>
    </xf>
    <xf numFmtId="0" fontId="37" fillId="4" borderId="10" xfId="5" applyFont="1" applyFill="1" applyBorder="1" applyAlignment="1">
      <alignment horizontal="center" vertical="center" wrapText="1"/>
    </xf>
    <xf numFmtId="0" fontId="37" fillId="4" borderId="11" xfId="5" applyFont="1" applyFill="1" applyBorder="1" applyAlignment="1">
      <alignment horizontal="center" vertical="center" wrapText="1"/>
    </xf>
    <xf numFmtId="0" fontId="37" fillId="4" borderId="22" xfId="5" applyFont="1" applyFill="1" applyBorder="1" applyAlignment="1">
      <alignment horizontal="center" vertical="center" wrapText="1"/>
    </xf>
    <xf numFmtId="0" fontId="42" fillId="3" borderId="1" xfId="4" applyFont="1" applyFill="1" applyBorder="1" applyAlignment="1">
      <alignment horizontal="center" vertical="center" wrapText="1"/>
    </xf>
    <xf numFmtId="0" fontId="41" fillId="3" borderId="1" xfId="4" applyFont="1" applyFill="1" applyBorder="1" applyAlignment="1">
      <alignment horizontal="center" vertical="center" wrapText="1"/>
    </xf>
    <xf numFmtId="0" fontId="28" fillId="5" borderId="7" xfId="4" applyFont="1" applyFill="1" applyBorder="1" applyAlignment="1">
      <alignment horizontal="center" vertical="center" wrapText="1"/>
    </xf>
    <xf numFmtId="0" fontId="28" fillId="5" borderId="6" xfId="4" applyFont="1" applyFill="1" applyBorder="1" applyAlignment="1">
      <alignment horizontal="center" vertical="center" wrapText="1"/>
    </xf>
    <xf numFmtId="0" fontId="6" fillId="0" borderId="41" xfId="4" applyFont="1" applyFill="1" applyBorder="1" applyAlignment="1">
      <alignment horizontal="center" vertical="center"/>
    </xf>
    <xf numFmtId="0" fontId="6" fillId="0" borderId="40" xfId="4" applyFont="1" applyFill="1" applyBorder="1" applyAlignment="1">
      <alignment horizontal="center" vertical="center"/>
    </xf>
    <xf numFmtId="0" fontId="6" fillId="0" borderId="53" xfId="4" applyFont="1" applyFill="1" applyBorder="1" applyAlignment="1">
      <alignment horizontal="center" vertical="center"/>
    </xf>
    <xf numFmtId="0" fontId="6" fillId="0" borderId="54" xfId="4" applyFont="1" applyFill="1" applyBorder="1" applyAlignment="1">
      <alignment horizontal="center" vertical="center"/>
    </xf>
    <xf numFmtId="0" fontId="28" fillId="5" borderId="1" xfId="4" applyFont="1" applyFill="1" applyBorder="1" applyAlignment="1">
      <alignment horizontal="center" vertical="center" wrapText="1"/>
    </xf>
    <xf numFmtId="0" fontId="6" fillId="0" borderId="1" xfId="4" applyFont="1" applyFill="1" applyBorder="1" applyAlignment="1">
      <alignment horizontal="center" vertical="center"/>
    </xf>
    <xf numFmtId="0" fontId="42" fillId="0" borderId="0" xfId="4" applyFont="1" applyFill="1" applyBorder="1" applyAlignment="1">
      <alignment horizontal="left" vertical="center" wrapText="1"/>
    </xf>
    <xf numFmtId="0" fontId="45" fillId="9" borderId="15" xfId="4" applyFont="1" applyFill="1" applyBorder="1" applyAlignment="1">
      <alignment horizontal="center" vertical="center" wrapText="1"/>
    </xf>
    <xf numFmtId="0" fontId="45" fillId="9" borderId="16" xfId="4" applyFont="1" applyFill="1" applyBorder="1" applyAlignment="1">
      <alignment horizontal="center" vertical="center"/>
    </xf>
    <xf numFmtId="0" fontId="45" fillId="9" borderId="17" xfId="4" applyFont="1" applyFill="1" applyBorder="1" applyAlignment="1">
      <alignment horizontal="center" vertical="center"/>
    </xf>
    <xf numFmtId="0" fontId="28" fillId="5" borderId="41" xfId="4" applyFont="1" applyFill="1" applyBorder="1" applyAlignment="1">
      <alignment horizontal="center" vertical="center" wrapText="1"/>
    </xf>
    <xf numFmtId="0" fontId="28" fillId="5" borderId="40" xfId="4" applyFont="1" applyFill="1" applyBorder="1" applyAlignment="1">
      <alignment horizontal="center" vertical="center" wrapText="1"/>
    </xf>
    <xf numFmtId="0" fontId="28" fillId="5" borderId="53" xfId="4" applyFont="1" applyFill="1" applyBorder="1" applyAlignment="1">
      <alignment horizontal="center" vertical="center" wrapText="1"/>
    </xf>
    <xf numFmtId="0" fontId="28" fillId="5" borderId="54" xfId="4" applyFont="1" applyFill="1" applyBorder="1" applyAlignment="1">
      <alignment horizontal="center" vertical="center" wrapText="1"/>
    </xf>
    <xf numFmtId="0" fontId="6" fillId="0" borderId="2" xfId="4" applyFont="1" applyFill="1" applyBorder="1" applyAlignment="1">
      <alignment horizontal="center" vertical="center"/>
    </xf>
    <xf numFmtId="0" fontId="6" fillId="0" borderId="4" xfId="4" applyFont="1" applyFill="1" applyBorder="1" applyAlignment="1">
      <alignment horizontal="center" vertical="center"/>
    </xf>
    <xf numFmtId="0" fontId="46" fillId="0" borderId="21" xfId="4" applyFont="1" applyFill="1" applyBorder="1" applyAlignment="1">
      <alignment horizontal="center" vertical="center"/>
    </xf>
    <xf numFmtId="0" fontId="46" fillId="0" borderId="4" xfId="4" applyFont="1" applyFill="1" applyBorder="1" applyAlignment="1">
      <alignment horizontal="center" vertical="center"/>
    </xf>
    <xf numFmtId="0" fontId="28" fillId="0" borderId="1" xfId="4" applyFont="1" applyFill="1" applyBorder="1" applyAlignment="1">
      <alignment horizontal="center" vertical="center" wrapText="1"/>
    </xf>
    <xf numFmtId="0" fontId="28" fillId="0" borderId="19" xfId="4" applyFont="1" applyFill="1" applyBorder="1" applyAlignment="1">
      <alignment horizontal="center" vertical="center" wrapText="1"/>
    </xf>
    <xf numFmtId="0" fontId="28" fillId="0" borderId="21" xfId="4" applyFont="1" applyBorder="1" applyAlignment="1">
      <alignment horizontal="left" vertical="center"/>
    </xf>
    <xf numFmtId="0" fontId="28" fillId="0" borderId="3" xfId="4" applyFont="1" applyBorder="1" applyAlignment="1">
      <alignment horizontal="left" vertical="center"/>
    </xf>
    <xf numFmtId="0" fontId="28" fillId="0" borderId="4" xfId="4" applyFont="1" applyBorder="1" applyAlignment="1">
      <alignment horizontal="left" vertical="center"/>
    </xf>
    <xf numFmtId="0" fontId="40" fillId="10" borderId="1" xfId="4" applyFont="1" applyFill="1" applyBorder="1" applyAlignment="1">
      <alignment horizontal="center" vertical="center"/>
    </xf>
    <xf numFmtId="0" fontId="58" fillId="3" borderId="1" xfId="4" applyFont="1" applyFill="1" applyBorder="1" applyAlignment="1">
      <alignment horizontal="center" vertical="center"/>
    </xf>
    <xf numFmtId="0" fontId="42" fillId="0" borderId="0" xfId="4" applyFont="1" applyFill="1" applyBorder="1" applyAlignment="1">
      <alignment horizontal="left" vertical="center"/>
    </xf>
    <xf numFmtId="0" fontId="44" fillId="5" borderId="2" xfId="4" applyFont="1" applyFill="1" applyBorder="1" applyAlignment="1">
      <alignment horizontal="center" vertical="center" wrapText="1"/>
    </xf>
    <xf numFmtId="0" fontId="44" fillId="5" borderId="3" xfId="4" applyFont="1" applyFill="1" applyBorder="1" applyAlignment="1">
      <alignment horizontal="center" vertical="center" wrapText="1"/>
    </xf>
    <xf numFmtId="0" fontId="44" fillId="5" borderId="4" xfId="4" applyFont="1" applyFill="1" applyBorder="1" applyAlignment="1">
      <alignment horizontal="center" vertical="center" wrapText="1"/>
    </xf>
    <xf numFmtId="0" fontId="40" fillId="5" borderId="1" xfId="4" applyFont="1" applyFill="1" applyBorder="1" applyAlignment="1">
      <alignment horizontal="center" vertical="center" wrapText="1"/>
    </xf>
    <xf numFmtId="14" fontId="40" fillId="0" borderId="1" xfId="4" applyNumberFormat="1" applyFont="1" applyFill="1" applyBorder="1" applyAlignment="1">
      <alignment horizontal="center" vertical="center"/>
    </xf>
    <xf numFmtId="0" fontId="40" fillId="0" borderId="1" xfId="4" applyFont="1" applyFill="1" applyBorder="1" applyAlignment="1">
      <alignment horizontal="center" vertical="center"/>
    </xf>
    <xf numFmtId="0" fontId="28" fillId="5" borderId="1" xfId="4" applyFont="1" applyFill="1" applyBorder="1" applyAlignment="1">
      <alignment horizontal="center" vertical="center"/>
    </xf>
    <xf numFmtId="0" fontId="28" fillId="0" borderId="1" xfId="4" applyFont="1" applyBorder="1" applyAlignment="1">
      <alignment horizontal="center" vertical="center"/>
    </xf>
    <xf numFmtId="0" fontId="28" fillId="0" borderId="19" xfId="4" applyFont="1" applyBorder="1" applyAlignment="1">
      <alignment horizontal="center" vertical="center"/>
    </xf>
    <xf numFmtId="0" fontId="46" fillId="0" borderId="18" xfId="4" applyFont="1" applyFill="1" applyBorder="1" applyAlignment="1">
      <alignment horizontal="center" vertical="center"/>
    </xf>
    <xf numFmtId="0" fontId="46" fillId="0" borderId="1" xfId="4" applyFont="1" applyFill="1" applyBorder="1" applyAlignment="1">
      <alignment horizontal="center" vertical="center"/>
    </xf>
    <xf numFmtId="0" fontId="6" fillId="0" borderId="21" xfId="4" applyFont="1" applyBorder="1" applyAlignment="1">
      <alignment horizontal="left" vertical="center" wrapText="1"/>
    </xf>
    <xf numFmtId="0" fontId="6" fillId="0" borderId="3" xfId="4" applyFont="1" applyBorder="1" applyAlignment="1">
      <alignment horizontal="left" vertical="center" wrapText="1"/>
    </xf>
    <xf numFmtId="0" fontId="6" fillId="0" borderId="4" xfId="4" applyFont="1" applyBorder="1" applyAlignment="1">
      <alignment horizontal="left" vertical="center" wrapText="1"/>
    </xf>
    <xf numFmtId="0" fontId="6" fillId="0" borderId="1" xfId="4" applyFont="1" applyBorder="1" applyAlignment="1">
      <alignment horizontal="center" vertical="center"/>
    </xf>
    <xf numFmtId="0" fontId="6" fillId="0" borderId="19" xfId="4" applyFont="1" applyBorder="1" applyAlignment="1">
      <alignment horizontal="center" vertical="center"/>
    </xf>
    <xf numFmtId="0" fontId="28" fillId="11" borderId="26" xfId="7" applyFont="1" applyFill="1" applyBorder="1" applyAlignment="1">
      <alignment horizontal="center" vertical="center"/>
    </xf>
    <xf numFmtId="0" fontId="28" fillId="11" borderId="0" xfId="7" applyFont="1" applyFill="1" applyBorder="1" applyAlignment="1">
      <alignment horizontal="center" vertical="center"/>
    </xf>
    <xf numFmtId="0" fontId="28" fillId="11" borderId="24" xfId="7" applyFont="1" applyFill="1" applyBorder="1" applyAlignment="1">
      <alignment horizontal="center" vertical="center"/>
    </xf>
    <xf numFmtId="0" fontId="47" fillId="0" borderId="21" xfId="6" applyBorder="1" applyAlignment="1">
      <alignment horizontal="left" vertical="center" wrapText="1"/>
    </xf>
    <xf numFmtId="0" fontId="47" fillId="0" borderId="3" xfId="6" applyBorder="1" applyAlignment="1">
      <alignment horizontal="left" vertical="center"/>
    </xf>
    <xf numFmtId="0" fontId="47" fillId="0" borderId="4" xfId="6" applyBorder="1" applyAlignment="1">
      <alignment horizontal="left" vertical="center"/>
    </xf>
    <xf numFmtId="0" fontId="6" fillId="0" borderId="21" xfId="4" applyFont="1" applyBorder="1" applyAlignment="1">
      <alignment horizontal="left" vertical="center"/>
    </xf>
    <xf numFmtId="0" fontId="6" fillId="0" borderId="3" xfId="4" applyFont="1" applyBorder="1" applyAlignment="1">
      <alignment horizontal="left" vertical="center"/>
    </xf>
    <xf numFmtId="0" fontId="6" fillId="0" borderId="4" xfId="4" applyFont="1" applyBorder="1" applyAlignment="1">
      <alignment horizontal="left" vertical="center"/>
    </xf>
    <xf numFmtId="0" fontId="46" fillId="0" borderId="29" xfId="4" applyFont="1" applyFill="1" applyBorder="1" applyAlignment="1">
      <alignment horizontal="center" vertical="center"/>
    </xf>
    <xf numFmtId="0" fontId="46" fillId="0" borderId="46" xfId="4" applyFont="1" applyFill="1" applyBorder="1" applyAlignment="1">
      <alignment horizontal="center" vertical="center"/>
    </xf>
    <xf numFmtId="0" fontId="6" fillId="0" borderId="27" xfId="4" applyFont="1" applyBorder="1" applyAlignment="1">
      <alignment horizontal="left" vertical="center"/>
    </xf>
    <xf numFmtId="0" fontId="6" fillId="0" borderId="13" xfId="4" applyFont="1" applyBorder="1" applyAlignment="1">
      <alignment horizontal="left" vertical="center"/>
    </xf>
    <xf numFmtId="0" fontId="6" fillId="0" borderId="14" xfId="4" applyFont="1" applyBorder="1" applyAlignment="1">
      <alignment horizontal="left" vertical="center"/>
    </xf>
    <xf numFmtId="0" fontId="6" fillId="0" borderId="46" xfId="4" applyFont="1" applyBorder="1" applyAlignment="1">
      <alignment horizontal="center" vertical="center"/>
    </xf>
    <xf numFmtId="0" fontId="6" fillId="0" borderId="30" xfId="4" applyFont="1" applyBorder="1" applyAlignment="1">
      <alignment horizontal="center" vertical="center"/>
    </xf>
    <xf numFmtId="0" fontId="40" fillId="11" borderId="52" xfId="7" applyFont="1" applyFill="1" applyBorder="1" applyAlignment="1">
      <alignment horizontal="center" vertical="center" wrapText="1"/>
    </xf>
    <xf numFmtId="0" fontId="40" fillId="11" borderId="9" xfId="7" applyFont="1" applyFill="1" applyBorder="1" applyAlignment="1">
      <alignment horizontal="center" vertical="center" wrapText="1"/>
    </xf>
    <xf numFmtId="0" fontId="40" fillId="11" borderId="23" xfId="7" applyFont="1" applyFill="1" applyBorder="1" applyAlignment="1">
      <alignment horizontal="center" vertical="center" wrapText="1"/>
    </xf>
    <xf numFmtId="0" fontId="51" fillId="11" borderId="10" xfId="6" applyFont="1" applyFill="1" applyBorder="1" applyAlignment="1">
      <alignment horizontal="center" vertical="center"/>
    </xf>
    <xf numFmtId="0" fontId="51" fillId="11" borderId="11" xfId="6" applyFont="1" applyFill="1" applyBorder="1" applyAlignment="1">
      <alignment horizontal="center" vertical="center"/>
    </xf>
    <xf numFmtId="0" fontId="51" fillId="11" borderId="22" xfId="6" applyFont="1" applyFill="1" applyBorder="1" applyAlignment="1">
      <alignment horizontal="center" vertical="center"/>
    </xf>
    <xf numFmtId="0" fontId="42" fillId="3" borderId="0" xfId="4" applyFont="1" applyFill="1" applyBorder="1" applyAlignment="1">
      <alignment horizontal="left" vertical="center" wrapText="1"/>
    </xf>
    <xf numFmtId="0" fontId="31" fillId="3" borderId="0" xfId="4" applyFont="1" applyFill="1" applyBorder="1" applyAlignment="1">
      <alignment horizontal="center" vertical="center"/>
    </xf>
    <xf numFmtId="0" fontId="53" fillId="0" borderId="0" xfId="4" applyFont="1" applyFill="1" applyBorder="1" applyAlignment="1">
      <alignment horizontal="center" vertical="center"/>
    </xf>
    <xf numFmtId="0" fontId="45" fillId="9" borderId="55" xfId="4" applyFont="1" applyFill="1" applyBorder="1" applyAlignment="1">
      <alignment horizontal="center" vertical="center"/>
    </xf>
    <xf numFmtId="0" fontId="45" fillId="9" borderId="54" xfId="4" applyFont="1" applyFill="1" applyBorder="1" applyAlignment="1">
      <alignment horizontal="center" vertical="center"/>
    </xf>
    <xf numFmtId="0" fontId="45" fillId="9" borderId="21" xfId="4" applyFont="1" applyFill="1" applyBorder="1" applyAlignment="1">
      <alignment horizontal="center" vertical="center" wrapText="1"/>
    </xf>
    <xf numFmtId="0" fontId="45" fillId="9" borderId="4" xfId="4" applyFont="1" applyFill="1" applyBorder="1" applyAlignment="1">
      <alignment horizontal="center" vertical="center" wrapText="1"/>
    </xf>
    <xf numFmtId="0" fontId="45" fillId="9" borderId="27" xfId="4" applyFont="1" applyFill="1" applyBorder="1" applyAlignment="1">
      <alignment horizontal="center" vertical="center"/>
    </xf>
    <xf numFmtId="0" fontId="45" fillId="9" borderId="14" xfId="4" applyFont="1" applyFill="1" applyBorder="1" applyAlignment="1">
      <alignment horizontal="center" vertical="center"/>
    </xf>
    <xf numFmtId="0" fontId="6" fillId="3" borderId="37" xfId="7" applyFont="1" applyFill="1" applyBorder="1" applyAlignment="1">
      <alignment horizontal="left" vertical="center"/>
    </xf>
    <xf numFmtId="0" fontId="6" fillId="3" borderId="35" xfId="7" applyFont="1" applyFill="1" applyBorder="1" applyAlignment="1">
      <alignment horizontal="left" vertical="center"/>
    </xf>
    <xf numFmtId="0" fontId="6" fillId="3" borderId="38" xfId="7" applyFont="1" applyFill="1" applyBorder="1" applyAlignment="1">
      <alignment horizontal="left" vertical="center"/>
    </xf>
    <xf numFmtId="0" fontId="6" fillId="3" borderId="2" xfId="7" applyFont="1" applyFill="1" applyBorder="1" applyAlignment="1">
      <alignment horizontal="left" vertical="center"/>
    </xf>
    <xf numFmtId="0" fontId="6" fillId="3" borderId="3" xfId="7" applyFont="1" applyFill="1" applyBorder="1" applyAlignment="1">
      <alignment horizontal="left" vertical="center"/>
    </xf>
    <xf numFmtId="0" fontId="6" fillId="3" borderId="20" xfId="7" applyFont="1" applyFill="1" applyBorder="1" applyAlignment="1">
      <alignment horizontal="left" vertical="center"/>
    </xf>
    <xf numFmtId="0" fontId="6" fillId="3" borderId="12" xfId="7" applyFont="1" applyFill="1" applyBorder="1" applyAlignment="1">
      <alignment horizontal="left" vertical="center"/>
    </xf>
    <xf numFmtId="0" fontId="6" fillId="3" borderId="13" xfId="7" applyFont="1" applyFill="1" applyBorder="1" applyAlignment="1">
      <alignment horizontal="left" vertical="center"/>
    </xf>
    <xf numFmtId="0" fontId="6" fillId="3" borderId="28" xfId="7" applyFont="1" applyFill="1" applyBorder="1" applyAlignment="1">
      <alignment horizontal="left" vertical="center"/>
    </xf>
    <xf numFmtId="0" fontId="45" fillId="9" borderId="34" xfId="7" applyFont="1" applyFill="1" applyBorder="1" applyAlignment="1">
      <alignment horizontal="center" vertical="center"/>
    </xf>
    <xf numFmtId="0" fontId="45" fillId="9" borderId="35" xfId="7" applyFont="1" applyFill="1" applyBorder="1" applyAlignment="1">
      <alignment horizontal="center" vertical="center"/>
    </xf>
    <xf numFmtId="0" fontId="45" fillId="9" borderId="36" xfId="7" applyFont="1" applyFill="1" applyBorder="1" applyAlignment="1">
      <alignment horizontal="center" vertical="center"/>
    </xf>
    <xf numFmtId="0" fontId="45" fillId="9" borderId="37" xfId="7" applyFont="1" applyFill="1" applyBorder="1" applyAlignment="1">
      <alignment horizontal="center" vertical="center"/>
    </xf>
    <xf numFmtId="0" fontId="45" fillId="9" borderId="38" xfId="7" applyFont="1" applyFill="1" applyBorder="1" applyAlignment="1">
      <alignment horizontal="center" vertical="center"/>
    </xf>
    <xf numFmtId="0" fontId="28" fillId="3" borderId="1" xfId="7" applyFont="1" applyFill="1" applyBorder="1" applyAlignment="1">
      <alignment horizontal="center" vertical="center"/>
    </xf>
    <xf numFmtId="0" fontId="6" fillId="3" borderId="41" xfId="7" applyFont="1" applyFill="1" applyBorder="1" applyAlignment="1">
      <alignment horizontal="center" vertical="center"/>
    </xf>
    <xf numFmtId="0" fontId="6" fillId="3" borderId="42" xfId="7" applyFont="1" applyFill="1" applyBorder="1" applyAlignment="1">
      <alignment horizontal="center" vertical="center"/>
    </xf>
    <xf numFmtId="0" fontId="6" fillId="3" borderId="43" xfId="7" applyFont="1" applyFill="1" applyBorder="1" applyAlignment="1">
      <alignment horizontal="center" vertical="center"/>
    </xf>
    <xf numFmtId="0" fontId="6" fillId="3" borderId="5" xfId="7" applyFont="1" applyFill="1" applyBorder="1" applyAlignment="1">
      <alignment horizontal="center" vertical="center"/>
    </xf>
    <xf numFmtId="0" fontId="6" fillId="3" borderId="0" xfId="7" applyFont="1" applyFill="1" applyBorder="1" applyAlignment="1">
      <alignment horizontal="center" vertical="center"/>
    </xf>
    <xf numFmtId="0" fontId="6" fillId="3" borderId="24" xfId="7" applyFont="1" applyFill="1" applyBorder="1" applyAlignment="1">
      <alignment horizontal="center" vertical="center"/>
    </xf>
    <xf numFmtId="0" fontId="6" fillId="3" borderId="45" xfId="7" applyFont="1" applyFill="1" applyBorder="1" applyAlignment="1">
      <alignment horizontal="center" vertical="center"/>
    </xf>
    <xf numFmtId="0" fontId="6" fillId="3" borderId="11" xfId="7" applyFont="1" applyFill="1" applyBorder="1" applyAlignment="1">
      <alignment horizontal="center" vertical="center"/>
    </xf>
    <xf numFmtId="0" fontId="6" fillId="3" borderId="22" xfId="7" applyFont="1" applyFill="1" applyBorder="1" applyAlignment="1">
      <alignment horizontal="center" vertical="center"/>
    </xf>
    <xf numFmtId="0" fontId="28" fillId="3" borderId="46" xfId="7" applyFont="1" applyFill="1" applyBorder="1" applyAlignment="1">
      <alignment horizontal="center" vertical="center"/>
    </xf>
    <xf numFmtId="0" fontId="25" fillId="3" borderId="1" xfId="4" applyFill="1" applyBorder="1" applyAlignment="1">
      <alignment horizontal="center" vertical="center" wrapText="1"/>
    </xf>
    <xf numFmtId="0" fontId="6" fillId="3" borderId="2" xfId="4" applyFont="1" applyFill="1" applyBorder="1" applyAlignment="1">
      <alignment horizontal="center" vertical="center"/>
    </xf>
    <xf numFmtId="0" fontId="6" fillId="3" borderId="4" xfId="4" applyFont="1" applyFill="1" applyBorder="1" applyAlignment="1">
      <alignment horizontal="center" vertical="center"/>
    </xf>
    <xf numFmtId="0" fontId="28" fillId="4" borderId="34" xfId="7" applyFont="1" applyFill="1" applyBorder="1" applyAlignment="1">
      <alignment horizontal="center" vertical="center" readingOrder="2"/>
    </xf>
    <xf numFmtId="0" fontId="28" fillId="4" borderId="35" xfId="7" applyFont="1" applyFill="1" applyBorder="1" applyAlignment="1">
      <alignment horizontal="center" vertical="center" readingOrder="2"/>
    </xf>
    <xf numFmtId="0" fontId="28" fillId="4" borderId="38" xfId="7" applyFont="1" applyFill="1" applyBorder="1" applyAlignment="1">
      <alignment horizontal="center" vertical="center" readingOrder="2"/>
    </xf>
    <xf numFmtId="0" fontId="45" fillId="9" borderId="21" xfId="7" applyFont="1" applyFill="1" applyBorder="1" applyAlignment="1">
      <alignment horizontal="center" vertical="center"/>
    </xf>
    <xf numFmtId="0" fontId="45" fillId="9" borderId="3" xfId="7" applyFont="1" applyFill="1" applyBorder="1" applyAlignment="1">
      <alignment horizontal="center" vertical="center"/>
    </xf>
    <xf numFmtId="0" fontId="45" fillId="9" borderId="4" xfId="7" applyFont="1" applyFill="1" applyBorder="1" applyAlignment="1">
      <alignment horizontal="center" vertical="center"/>
    </xf>
    <xf numFmtId="0" fontId="59" fillId="8" borderId="41" xfId="2" applyFont="1" applyFill="1" applyBorder="1" applyAlignment="1">
      <alignment horizontal="left" vertical="top" wrapText="1"/>
    </xf>
    <xf numFmtId="0" fontId="59" fillId="8" borderId="5" xfId="2" applyFont="1" applyFill="1" applyBorder="1" applyAlignment="1">
      <alignment horizontal="left" vertical="top" wrapText="1"/>
    </xf>
    <xf numFmtId="0" fontId="59" fillId="8" borderId="53" xfId="2" applyFont="1" applyFill="1" applyBorder="1" applyAlignment="1">
      <alignment horizontal="left" vertical="top" wrapText="1"/>
    </xf>
    <xf numFmtId="0" fontId="59" fillId="8" borderId="42" xfId="2" applyFont="1" applyFill="1" applyBorder="1" applyAlignment="1">
      <alignment horizontal="left" vertical="top" wrapText="1"/>
    </xf>
    <xf numFmtId="0" fontId="59" fillId="8" borderId="0" xfId="2" applyFont="1" applyFill="1" applyBorder="1" applyAlignment="1">
      <alignment horizontal="left" vertical="top" wrapText="1"/>
    </xf>
    <xf numFmtId="0" fontId="59" fillId="8" borderId="58" xfId="2" applyFont="1" applyFill="1" applyBorder="1" applyAlignment="1">
      <alignment horizontal="left" vertical="top" wrapText="1"/>
    </xf>
    <xf numFmtId="0" fontId="59" fillId="8" borderId="40" xfId="2" applyFont="1" applyFill="1" applyBorder="1" applyAlignment="1">
      <alignment horizontal="left" vertical="top" wrapText="1"/>
    </xf>
    <xf numFmtId="0" fontId="59" fillId="8" borderId="57" xfId="2" applyFont="1" applyFill="1" applyBorder="1" applyAlignment="1">
      <alignment horizontal="left" vertical="top" wrapText="1"/>
    </xf>
    <xf numFmtId="0" fontId="59" fillId="8" borderId="54" xfId="2" applyFont="1" applyFill="1" applyBorder="1" applyAlignment="1">
      <alignment horizontal="left" vertical="top" wrapText="1"/>
    </xf>
    <xf numFmtId="0" fontId="44" fillId="0" borderId="2" xfId="4" applyFont="1" applyFill="1" applyBorder="1" applyAlignment="1">
      <alignment horizontal="center" vertical="center" wrapText="1"/>
    </xf>
    <xf numFmtId="0" fontId="44" fillId="0" borderId="3" xfId="4" applyFont="1" applyFill="1" applyBorder="1" applyAlignment="1">
      <alignment horizontal="center" vertical="center" wrapText="1"/>
    </xf>
    <xf numFmtId="0" fontId="44" fillId="0" borderId="4" xfId="4" applyFont="1" applyFill="1" applyBorder="1" applyAlignment="1">
      <alignment horizontal="center" vertical="center" wrapText="1"/>
    </xf>
    <xf numFmtId="0" fontId="65" fillId="0" borderId="1" xfId="4" applyFont="1" applyFill="1" applyBorder="1" applyAlignment="1">
      <alignment horizontal="center" vertical="center"/>
    </xf>
    <xf numFmtId="0" fontId="68" fillId="0" borderId="5" xfId="4" applyFont="1" applyFill="1" applyBorder="1" applyAlignment="1">
      <alignment horizontal="center" vertical="center" wrapText="1"/>
    </xf>
    <xf numFmtId="0" fontId="68" fillId="0" borderId="0" xfId="4" applyFont="1" applyFill="1" applyBorder="1" applyAlignment="1">
      <alignment horizontal="center" vertical="center" wrapText="1"/>
    </xf>
    <xf numFmtId="0" fontId="68" fillId="0" borderId="57" xfId="4" applyFont="1" applyFill="1" applyBorder="1" applyAlignment="1">
      <alignment horizontal="center" vertical="center" wrapText="1"/>
    </xf>
    <xf numFmtId="0" fontId="68" fillId="0" borderId="53" xfId="4" applyFont="1" applyFill="1" applyBorder="1" applyAlignment="1">
      <alignment horizontal="center" vertical="center" wrapText="1"/>
    </xf>
    <xf numFmtId="0" fontId="68" fillId="0" borderId="58" xfId="4" applyFont="1" applyFill="1" applyBorder="1" applyAlignment="1">
      <alignment horizontal="center" vertical="center" wrapText="1"/>
    </xf>
    <xf numFmtId="0" fontId="68" fillId="0" borderId="54" xfId="4" applyFont="1" applyFill="1" applyBorder="1" applyAlignment="1">
      <alignment horizontal="center" vertical="center" wrapText="1"/>
    </xf>
    <xf numFmtId="0" fontId="68" fillId="0" borderId="41" xfId="4" applyFont="1" applyFill="1" applyBorder="1" applyAlignment="1">
      <alignment horizontal="center" vertical="center" wrapText="1"/>
    </xf>
    <xf numFmtId="0" fontId="68" fillId="0" borderId="42" xfId="4" applyFont="1" applyFill="1" applyBorder="1" applyAlignment="1">
      <alignment horizontal="center" vertical="center" wrapText="1"/>
    </xf>
    <xf numFmtId="0" fontId="68" fillId="0" borderId="40" xfId="4" applyFont="1" applyFill="1" applyBorder="1" applyAlignment="1">
      <alignment horizontal="center" vertical="center" wrapText="1"/>
    </xf>
    <xf numFmtId="0" fontId="67" fillId="9" borderId="1" xfId="4" applyFont="1" applyFill="1" applyBorder="1" applyAlignment="1">
      <alignment horizontal="center" vertical="center"/>
    </xf>
    <xf numFmtId="0" fontId="40" fillId="10" borderId="2" xfId="4" applyFont="1" applyFill="1" applyBorder="1" applyAlignment="1">
      <alignment horizontal="center" vertical="center"/>
    </xf>
    <xf numFmtId="0" fontId="40" fillId="10" borderId="3" xfId="4" applyFont="1" applyFill="1" applyBorder="1" applyAlignment="1">
      <alignment horizontal="center" vertical="center"/>
    </xf>
    <xf numFmtId="0" fontId="40" fillId="10" borderId="4" xfId="4" applyFont="1" applyFill="1" applyBorder="1" applyAlignment="1">
      <alignment horizontal="center" vertical="center"/>
    </xf>
    <xf numFmtId="0" fontId="40" fillId="10" borderId="1" xfId="4" applyFont="1" applyFill="1" applyBorder="1" applyAlignment="1">
      <alignment horizontal="center" vertical="center" wrapText="1"/>
    </xf>
    <xf numFmtId="0" fontId="40" fillId="10" borderId="2" xfId="4" applyFont="1" applyFill="1" applyBorder="1" applyAlignment="1">
      <alignment horizontal="center" vertical="center" wrapText="1"/>
    </xf>
    <xf numFmtId="0" fontId="40" fillId="10" borderId="3" xfId="4" applyFont="1" applyFill="1" applyBorder="1" applyAlignment="1">
      <alignment horizontal="center" vertical="center" wrapText="1"/>
    </xf>
    <xf numFmtId="0" fontId="40" fillId="10" borderId="4" xfId="4" applyFont="1" applyFill="1" applyBorder="1" applyAlignment="1">
      <alignment horizontal="center" vertical="center" wrapText="1"/>
    </xf>
    <xf numFmtId="0" fontId="67" fillId="9" borderId="1" xfId="4" applyFont="1" applyFill="1" applyBorder="1" applyAlignment="1">
      <alignment horizontal="center" vertical="center" wrapText="1"/>
    </xf>
    <xf numFmtId="0" fontId="65" fillId="4" borderId="1" xfId="4" applyFont="1" applyFill="1" applyBorder="1" applyAlignment="1">
      <alignment horizontal="center" vertical="center" wrapText="1"/>
    </xf>
    <xf numFmtId="0" fontId="33" fillId="9" borderId="1" xfId="4" applyFont="1" applyFill="1" applyBorder="1" applyAlignment="1">
      <alignment horizontal="center" vertical="center" wrapText="1"/>
    </xf>
    <xf numFmtId="0" fontId="6" fillId="3" borderId="1" xfId="4" applyFont="1" applyFill="1" applyBorder="1" applyAlignment="1">
      <alignment horizontal="center" vertical="center"/>
    </xf>
    <xf numFmtId="0" fontId="28" fillId="3" borderId="7" xfId="4" applyFont="1" applyFill="1" applyBorder="1" applyAlignment="1">
      <alignment horizontal="center" vertical="center"/>
    </xf>
    <xf numFmtId="0" fontId="28" fillId="3" borderId="6" xfId="4" applyFont="1" applyFill="1" applyBorder="1" applyAlignment="1">
      <alignment horizontal="center" vertical="center"/>
    </xf>
    <xf numFmtId="0" fontId="6" fillId="3" borderId="41" xfId="4" applyFont="1" applyFill="1" applyBorder="1" applyAlignment="1">
      <alignment horizontal="center" vertical="center"/>
    </xf>
    <xf numFmtId="0" fontId="6" fillId="3" borderId="40" xfId="4" applyFont="1" applyFill="1" applyBorder="1" applyAlignment="1">
      <alignment horizontal="center" vertical="center"/>
    </xf>
    <xf numFmtId="0" fontId="6" fillId="3" borderId="53" xfId="4" applyFont="1" applyFill="1" applyBorder="1" applyAlignment="1">
      <alignment horizontal="center" vertical="center"/>
    </xf>
    <xf numFmtId="0" fontId="6" fillId="3" borderId="54" xfId="4" applyFont="1" applyFill="1" applyBorder="1" applyAlignment="1">
      <alignment horizontal="center" vertical="center"/>
    </xf>
    <xf numFmtId="0" fontId="33" fillId="9" borderId="2" xfId="4" applyFont="1" applyFill="1" applyBorder="1" applyAlignment="1">
      <alignment horizontal="center" vertical="center" wrapText="1"/>
    </xf>
    <xf numFmtId="0" fontId="33" fillId="9" borderId="3" xfId="4" applyFont="1" applyFill="1" applyBorder="1" applyAlignment="1">
      <alignment horizontal="center" vertical="center" wrapText="1"/>
    </xf>
    <xf numFmtId="0" fontId="33" fillId="9" borderId="4" xfId="4" applyFont="1" applyFill="1" applyBorder="1" applyAlignment="1">
      <alignment horizontal="center" vertical="center" wrapText="1"/>
    </xf>
    <xf numFmtId="0" fontId="37" fillId="4" borderId="1" xfId="4" applyFont="1" applyFill="1" applyBorder="1" applyAlignment="1">
      <alignment horizontal="center" vertical="center" wrapText="1"/>
    </xf>
    <xf numFmtId="0" fontId="37" fillId="4" borderId="2" xfId="4" applyFont="1" applyFill="1" applyBorder="1" applyAlignment="1">
      <alignment horizontal="center" vertical="center" wrapText="1"/>
    </xf>
    <xf numFmtId="0" fontId="37" fillId="4" borderId="3" xfId="4" applyFont="1" applyFill="1" applyBorder="1" applyAlignment="1">
      <alignment horizontal="center" vertical="center" wrapText="1"/>
    </xf>
    <xf numFmtId="0" fontId="37" fillId="4" borderId="4" xfId="4" applyFont="1" applyFill="1" applyBorder="1" applyAlignment="1">
      <alignment horizontal="center" vertical="center" wrapText="1"/>
    </xf>
    <xf numFmtId="0" fontId="28" fillId="3" borderId="2" xfId="4" applyFont="1" applyFill="1" applyBorder="1" applyAlignment="1">
      <alignment horizontal="center" vertical="center"/>
    </xf>
    <xf numFmtId="0" fontId="28" fillId="3" borderId="4" xfId="4" applyFont="1" applyFill="1" applyBorder="1" applyAlignment="1">
      <alignment horizontal="center" vertical="center"/>
    </xf>
    <xf numFmtId="0" fontId="41" fillId="0" borderId="41" xfId="4" applyFont="1" applyBorder="1" applyAlignment="1">
      <alignment horizontal="center" vertical="center"/>
    </xf>
    <xf numFmtId="0" fontId="41" fillId="0" borderId="40" xfId="4" applyFont="1" applyBorder="1" applyAlignment="1">
      <alignment horizontal="center" vertical="center"/>
    </xf>
    <xf numFmtId="0" fontId="41" fillId="0" borderId="53" xfId="4" applyFont="1" applyBorder="1" applyAlignment="1">
      <alignment horizontal="center" vertical="center"/>
    </xf>
    <xf numFmtId="0" fontId="41" fillId="0" borderId="54" xfId="4" applyFont="1" applyBorder="1" applyAlignment="1">
      <alignment horizontal="center" vertical="center"/>
    </xf>
    <xf numFmtId="0" fontId="28" fillId="3" borderId="41" xfId="4" applyFont="1" applyFill="1" applyBorder="1" applyAlignment="1">
      <alignment horizontal="center" vertical="center"/>
    </xf>
    <xf numFmtId="0" fontId="28" fillId="3" borderId="40" xfId="4" applyFont="1" applyFill="1" applyBorder="1" applyAlignment="1">
      <alignment horizontal="center" vertical="center"/>
    </xf>
    <xf numFmtId="0" fontId="28" fillId="3" borderId="53" xfId="4" applyFont="1" applyFill="1" applyBorder="1" applyAlignment="1">
      <alignment horizontal="center" vertical="center"/>
    </xf>
    <xf numFmtId="0" fontId="28" fillId="3" borderId="54" xfId="4" applyFont="1" applyFill="1" applyBorder="1" applyAlignment="1">
      <alignment horizontal="center" vertical="center"/>
    </xf>
    <xf numFmtId="0" fontId="41" fillId="0" borderId="2" xfId="4" applyFont="1" applyBorder="1" applyAlignment="1">
      <alignment horizontal="center" vertical="center"/>
    </xf>
    <xf numFmtId="0" fontId="41" fillId="0" borderId="4" xfId="4" applyFont="1" applyBorder="1" applyAlignment="1">
      <alignment horizontal="center" vertical="center"/>
    </xf>
    <xf numFmtId="0" fontId="6" fillId="4" borderId="1" xfId="4" applyFont="1" applyFill="1" applyBorder="1" applyAlignment="1">
      <alignment horizontal="left" vertical="center" wrapText="1"/>
    </xf>
    <xf numFmtId="0" fontId="39" fillId="3" borderId="0" xfId="4" applyFont="1" applyFill="1" applyBorder="1" applyAlignment="1">
      <alignment horizontal="right" vertical="center"/>
    </xf>
    <xf numFmtId="0" fontId="28" fillId="4" borderId="1" xfId="4" applyFont="1" applyFill="1" applyBorder="1" applyAlignment="1">
      <alignment horizontal="center" vertical="center"/>
    </xf>
    <xf numFmtId="0" fontId="37" fillId="4" borderId="1" xfId="4" applyFont="1" applyFill="1" applyBorder="1" applyAlignment="1">
      <alignment horizontal="left" vertical="center" wrapText="1"/>
    </xf>
    <xf numFmtId="0" fontId="28" fillId="4" borderId="1" xfId="4" applyFont="1" applyFill="1" applyBorder="1" applyAlignment="1">
      <alignment horizontal="left" vertical="center"/>
    </xf>
    <xf numFmtId="49" fontId="6" fillId="4" borderId="1" xfId="8" applyNumberFormat="1" applyFont="1" applyFill="1" applyBorder="1" applyAlignment="1">
      <alignment horizontal="left" vertical="center" wrapText="1"/>
    </xf>
    <xf numFmtId="0" fontId="69" fillId="4" borderId="1" xfId="4" applyFont="1" applyFill="1" applyBorder="1" applyAlignment="1">
      <alignment horizontal="left" vertical="center" wrapText="1"/>
    </xf>
    <xf numFmtId="0" fontId="6" fillId="3" borderId="1" xfId="4" applyFont="1" applyFill="1" applyBorder="1" applyAlignment="1">
      <alignment horizontal="left" vertical="center" wrapText="1"/>
    </xf>
    <xf numFmtId="0" fontId="6" fillId="3" borderId="4" xfId="4" applyFont="1" applyFill="1" applyBorder="1" applyAlignment="1">
      <alignment horizontal="center" vertical="center" wrapText="1"/>
    </xf>
    <xf numFmtId="0" fontId="6" fillId="3" borderId="1" xfId="4" applyFont="1" applyFill="1" applyBorder="1" applyAlignment="1">
      <alignment vertical="center" wrapText="1"/>
    </xf>
    <xf numFmtId="0" fontId="44" fillId="0" borderId="0" xfId="4" applyFont="1" applyFill="1" applyBorder="1" applyAlignment="1">
      <alignment horizontal="center" vertical="center" wrapText="1"/>
    </xf>
    <xf numFmtId="0" fontId="28" fillId="3" borderId="0" xfId="4" applyFont="1" applyFill="1" applyBorder="1" applyAlignment="1">
      <alignment vertical="center"/>
    </xf>
    <xf numFmtId="0" fontId="32" fillId="0" borderId="0" xfId="2" applyFont="1" applyAlignment="1">
      <alignment horizontal="center" wrapText="1"/>
    </xf>
    <xf numFmtId="0" fontId="73" fillId="4" borderId="1" xfId="2" applyFont="1" applyFill="1" applyBorder="1" applyAlignment="1">
      <alignment horizontal="center" vertical="center" wrapText="1"/>
    </xf>
    <xf numFmtId="0" fontId="28" fillId="0" borderId="11" xfId="5" applyFont="1" applyFill="1" applyBorder="1" applyAlignment="1">
      <alignment horizontal="center" vertical="center" wrapText="1"/>
    </xf>
    <xf numFmtId="0" fontId="28" fillId="4" borderId="59" xfId="5" applyFont="1" applyFill="1" applyBorder="1" applyAlignment="1">
      <alignment horizontal="left" vertical="center"/>
    </xf>
    <xf numFmtId="0" fontId="28" fillId="4" borderId="50" xfId="5" applyFont="1" applyFill="1" applyBorder="1" applyAlignment="1">
      <alignment horizontal="left" vertical="center"/>
    </xf>
    <xf numFmtId="14" fontId="6" fillId="0" borderId="49" xfId="5" applyNumberFormat="1" applyFont="1" applyBorder="1" applyAlignment="1">
      <alignment horizontal="left" vertical="center"/>
    </xf>
    <xf numFmtId="0" fontId="6" fillId="0" borderId="32" xfId="5" applyFont="1" applyBorder="1" applyAlignment="1">
      <alignment horizontal="left" vertical="center"/>
    </xf>
    <xf numFmtId="0" fontId="6" fillId="0" borderId="33" xfId="5" applyFont="1" applyBorder="1" applyAlignment="1">
      <alignment horizontal="left" vertical="center"/>
    </xf>
    <xf numFmtId="0" fontId="28" fillId="4" borderId="52" xfId="5" applyFont="1" applyFill="1" applyBorder="1" applyAlignment="1">
      <alignment horizontal="center" vertical="center"/>
    </xf>
    <xf numFmtId="0" fontId="28" fillId="4" borderId="60" xfId="5" applyFont="1" applyFill="1" applyBorder="1" applyAlignment="1">
      <alignment horizontal="center" vertical="center"/>
    </xf>
    <xf numFmtId="0" fontId="28" fillId="4" borderId="10" xfId="5" applyFont="1" applyFill="1" applyBorder="1" applyAlignment="1">
      <alignment horizontal="center" vertical="center"/>
    </xf>
    <xf numFmtId="0" fontId="28" fillId="4" borderId="44" xfId="5" applyFont="1" applyFill="1" applyBorder="1" applyAlignment="1">
      <alignment horizontal="center" vertical="center"/>
    </xf>
    <xf numFmtId="0" fontId="77" fillId="0" borderId="8" xfId="5" applyFont="1" applyBorder="1" applyAlignment="1">
      <alignment horizontal="center" vertical="center" wrapText="1"/>
    </xf>
    <xf numFmtId="0" fontId="77" fillId="0" borderId="9" xfId="5" applyFont="1" applyBorder="1" applyAlignment="1">
      <alignment horizontal="center" vertical="center" wrapText="1"/>
    </xf>
    <xf numFmtId="0" fontId="77" fillId="0" borderId="23" xfId="5" applyFont="1" applyBorder="1" applyAlignment="1">
      <alignment horizontal="center" vertical="center" wrapText="1"/>
    </xf>
    <xf numFmtId="0" fontId="77" fillId="0" borderId="45" xfId="5" applyFont="1" applyBorder="1" applyAlignment="1">
      <alignment horizontal="center" vertical="center" wrapText="1"/>
    </xf>
    <xf numFmtId="0" fontId="77" fillId="0" borderId="11" xfId="5" applyFont="1" applyBorder="1" applyAlignment="1">
      <alignment horizontal="center" vertical="center" wrapText="1"/>
    </xf>
    <xf numFmtId="0" fontId="77" fillId="0" borderId="22" xfId="5" applyFont="1" applyBorder="1" applyAlignment="1">
      <alignment horizontal="center" vertical="center" wrapText="1"/>
    </xf>
    <xf numFmtId="0" fontId="28" fillId="4" borderId="59" xfId="5" applyFont="1" applyFill="1" applyBorder="1" applyAlignment="1">
      <alignment horizontal="left" vertical="center" wrapText="1"/>
    </xf>
    <xf numFmtId="0" fontId="28" fillId="4" borderId="32" xfId="5" applyFont="1" applyFill="1" applyBorder="1" applyAlignment="1">
      <alignment horizontal="left" vertical="center" wrapText="1"/>
    </xf>
    <xf numFmtId="0" fontId="28" fillId="4" borderId="50" xfId="5" applyFont="1" applyFill="1" applyBorder="1" applyAlignment="1">
      <alignment horizontal="left" vertical="center" wrapText="1"/>
    </xf>
    <xf numFmtId="0" fontId="6" fillId="0" borderId="49" xfId="5" applyFont="1" applyBorder="1" applyAlignment="1">
      <alignment horizontal="center" vertical="center"/>
    </xf>
    <xf numFmtId="0" fontId="6" fillId="0" borderId="33" xfId="5" applyFont="1" applyBorder="1" applyAlignment="1">
      <alignment horizontal="center" vertical="center"/>
    </xf>
    <xf numFmtId="0" fontId="28" fillId="4" borderId="21" xfId="5" applyFont="1" applyFill="1" applyBorder="1" applyAlignment="1">
      <alignment vertical="center" wrapText="1"/>
    </xf>
    <xf numFmtId="0" fontId="28" fillId="4" borderId="3" xfId="5" applyFont="1" applyFill="1" applyBorder="1" applyAlignment="1">
      <alignment vertical="center" wrapText="1"/>
    </xf>
    <xf numFmtId="0" fontId="6" fillId="0" borderId="2" xfId="5" applyFont="1" applyBorder="1" applyAlignment="1">
      <alignment horizontal="left" vertical="center"/>
    </xf>
    <xf numFmtId="0" fontId="6" fillId="0" borderId="3" xfId="5" applyFont="1" applyBorder="1" applyAlignment="1">
      <alignment horizontal="left" vertical="center"/>
    </xf>
    <xf numFmtId="0" fontId="6" fillId="0" borderId="20" xfId="5" applyFont="1" applyBorder="1" applyAlignment="1">
      <alignment horizontal="left" vertical="center"/>
    </xf>
    <xf numFmtId="0" fontId="28" fillId="4" borderId="26" xfId="5" applyFont="1" applyFill="1" applyBorder="1" applyAlignment="1">
      <alignment horizontal="left" vertical="center" wrapText="1"/>
    </xf>
    <xf numFmtId="0" fontId="28" fillId="4" borderId="0" xfId="5" applyFont="1" applyFill="1" applyBorder="1" applyAlignment="1">
      <alignment horizontal="left" vertical="center" wrapText="1"/>
    </xf>
    <xf numFmtId="0" fontId="28" fillId="4" borderId="24" xfId="5" applyFont="1" applyFill="1" applyBorder="1" applyAlignment="1">
      <alignment horizontal="left" vertical="center" wrapText="1"/>
    </xf>
    <xf numFmtId="0" fontId="28" fillId="4" borderId="34" xfId="5" applyFont="1" applyFill="1" applyBorder="1" applyAlignment="1">
      <alignment horizontal="left" vertical="center" wrapText="1"/>
    </xf>
    <xf numFmtId="0" fontId="28" fillId="4" borderId="35" xfId="5" applyFont="1" applyFill="1" applyBorder="1" applyAlignment="1">
      <alignment horizontal="left" vertical="center" wrapText="1"/>
    </xf>
    <xf numFmtId="0" fontId="28" fillId="4" borderId="38" xfId="5" applyFont="1" applyFill="1" applyBorder="1" applyAlignment="1">
      <alignment horizontal="left" vertical="center" wrapText="1"/>
    </xf>
    <xf numFmtId="0" fontId="6" fillId="0" borderId="41" xfId="5" applyFont="1" applyFill="1" applyBorder="1" applyAlignment="1">
      <alignment horizontal="left" vertical="center"/>
    </xf>
    <xf numFmtId="0" fontId="6" fillId="0" borderId="42" xfId="5" applyFont="1" applyFill="1" applyBorder="1" applyAlignment="1">
      <alignment horizontal="left" vertical="center"/>
    </xf>
    <xf numFmtId="0" fontId="6" fillId="0" borderId="43" xfId="5" applyFont="1" applyFill="1" applyBorder="1" applyAlignment="1">
      <alignment horizontal="left" vertical="center"/>
    </xf>
    <xf numFmtId="0" fontId="47" fillId="0" borderId="2" xfId="6" applyBorder="1" applyAlignment="1">
      <alignment horizontal="left" vertical="center"/>
    </xf>
    <xf numFmtId="0" fontId="6" fillId="0" borderId="41" xfId="5" applyFont="1" applyFill="1" applyBorder="1" applyAlignment="1">
      <alignment horizontal="left" vertical="center" wrapText="1"/>
    </xf>
    <xf numFmtId="0" fontId="6" fillId="0" borderId="42" xfId="5" applyFont="1" applyFill="1" applyBorder="1" applyAlignment="1">
      <alignment horizontal="left" vertical="center" wrapText="1"/>
    </xf>
    <xf numFmtId="0" fontId="6" fillId="0" borderId="43" xfId="5" applyFont="1" applyFill="1" applyBorder="1" applyAlignment="1">
      <alignment horizontal="left" vertical="center" wrapText="1"/>
    </xf>
    <xf numFmtId="0" fontId="6" fillId="0" borderId="45" xfId="5" applyFont="1" applyFill="1" applyBorder="1" applyAlignment="1">
      <alignment horizontal="left" vertical="center" wrapText="1"/>
    </xf>
    <xf numFmtId="0" fontId="6" fillId="0" borderId="11" xfId="5" applyFont="1" applyFill="1" applyBorder="1" applyAlignment="1">
      <alignment horizontal="left" vertical="center" wrapText="1"/>
    </xf>
    <xf numFmtId="0" fontId="6" fillId="0" borderId="22" xfId="5" applyFont="1" applyFill="1" applyBorder="1" applyAlignment="1">
      <alignment horizontal="left" vertical="center" wrapText="1"/>
    </xf>
    <xf numFmtId="0" fontId="37" fillId="4" borderId="21" xfId="5" applyFont="1" applyFill="1" applyBorder="1" applyAlignment="1">
      <alignment horizontal="left" vertical="center" wrapText="1"/>
    </xf>
    <xf numFmtId="0" fontId="37" fillId="4" borderId="3" xfId="5" applyFont="1" applyFill="1" applyBorder="1" applyAlignment="1">
      <alignment horizontal="left" vertical="center" wrapText="1"/>
    </xf>
    <xf numFmtId="0" fontId="37" fillId="4" borderId="20" xfId="5" applyFont="1" applyFill="1" applyBorder="1" applyAlignment="1">
      <alignment horizontal="left" vertical="center" wrapText="1"/>
    </xf>
    <xf numFmtId="44" fontId="37" fillId="4" borderId="21" xfId="10" applyFont="1" applyFill="1" applyBorder="1" applyAlignment="1">
      <alignment horizontal="left" vertical="center" wrapText="1"/>
    </xf>
    <xf numFmtId="44" fontId="37" fillId="4" borderId="3" xfId="10" applyFont="1" applyFill="1" applyBorder="1" applyAlignment="1">
      <alignment horizontal="left" vertical="center" wrapText="1"/>
    </xf>
    <xf numFmtId="44" fontId="37" fillId="4" borderId="20" xfId="10" applyFont="1" applyFill="1" applyBorder="1" applyAlignment="1">
      <alignment horizontal="left" vertical="center" wrapText="1"/>
    </xf>
    <xf numFmtId="0" fontId="28" fillId="4" borderId="27" xfId="5" applyFont="1" applyFill="1" applyBorder="1" applyAlignment="1">
      <alignment vertical="center" wrapText="1"/>
    </xf>
    <xf numFmtId="0" fontId="28" fillId="4" borderId="13" xfId="5" applyFont="1" applyFill="1" applyBorder="1" applyAlignment="1">
      <alignment vertical="center" wrapText="1"/>
    </xf>
    <xf numFmtId="0" fontId="6" fillId="0" borderId="41" xfId="5" applyFont="1" applyBorder="1" applyAlignment="1">
      <alignment horizontal="left" vertical="center"/>
    </xf>
    <xf numFmtId="0" fontId="6" fillId="0" borderId="42" xfId="5" applyFont="1" applyBorder="1" applyAlignment="1">
      <alignment horizontal="left" vertical="center"/>
    </xf>
    <xf numFmtId="0" fontId="6" fillId="0" borderId="43" xfId="5" applyFont="1" applyBorder="1" applyAlignment="1">
      <alignment horizontal="left" vertical="center"/>
    </xf>
    <xf numFmtId="0" fontId="6" fillId="0" borderId="45" xfId="5" applyFont="1" applyBorder="1" applyAlignment="1">
      <alignment horizontal="left" vertical="center"/>
    </xf>
    <xf numFmtId="0" fontId="6" fillId="0" borderId="11" xfId="5" applyFont="1" applyBorder="1" applyAlignment="1">
      <alignment horizontal="left" vertical="center"/>
    </xf>
    <xf numFmtId="0" fontId="6" fillId="0" borderId="22" xfId="5" applyFont="1" applyBorder="1" applyAlignment="1">
      <alignment horizontal="left" vertical="center"/>
    </xf>
    <xf numFmtId="0" fontId="6" fillId="0" borderId="45" xfId="5" applyFont="1" applyBorder="1" applyAlignment="1">
      <alignment horizontal="left" vertical="center" wrapText="1"/>
    </xf>
    <xf numFmtId="0" fontId="6" fillId="0" borderId="32" xfId="5" applyFont="1" applyBorder="1" applyAlignment="1">
      <alignment horizontal="center" vertical="center"/>
    </xf>
    <xf numFmtId="165" fontId="6" fillId="0" borderId="49" xfId="5" applyNumberFormat="1" applyFont="1" applyBorder="1" applyAlignment="1">
      <alignment horizontal="center" vertical="center"/>
    </xf>
    <xf numFmtId="165" fontId="6" fillId="0" borderId="33" xfId="5" applyNumberFormat="1" applyFont="1" applyBorder="1" applyAlignment="1">
      <alignment horizontal="center" vertical="center"/>
    </xf>
    <xf numFmtId="0" fontId="28" fillId="3" borderId="0" xfId="5" applyFont="1" applyFill="1" applyBorder="1" applyAlignment="1">
      <alignment horizontal="center" vertical="center"/>
    </xf>
    <xf numFmtId="0" fontId="45" fillId="9" borderId="34" xfId="5" applyFont="1" applyFill="1" applyBorder="1" applyAlignment="1">
      <alignment vertical="center"/>
    </xf>
    <xf numFmtId="0" fontId="45" fillId="9" borderId="35" xfId="5" applyFont="1" applyFill="1" applyBorder="1" applyAlignment="1">
      <alignment vertical="center"/>
    </xf>
    <xf numFmtId="0" fontId="45" fillId="9" borderId="38" xfId="5" applyFont="1" applyFill="1" applyBorder="1" applyAlignment="1">
      <alignment vertical="center"/>
    </xf>
    <xf numFmtId="0" fontId="28" fillId="4" borderId="21" xfId="5" applyFont="1" applyFill="1" applyBorder="1" applyAlignment="1">
      <alignment vertical="center"/>
    </xf>
    <xf numFmtId="0" fontId="28" fillId="4" borderId="3" xfId="5" applyFont="1" applyFill="1" applyBorder="1" applyAlignment="1">
      <alignment vertical="center"/>
    </xf>
    <xf numFmtId="0" fontId="28" fillId="0" borderId="2" xfId="5" applyFont="1" applyBorder="1" applyAlignment="1">
      <alignment horizontal="left" vertical="center"/>
    </xf>
    <xf numFmtId="0" fontId="28" fillId="0" borderId="3" xfId="5" applyFont="1" applyBorder="1" applyAlignment="1">
      <alignment horizontal="left" vertical="center"/>
    </xf>
    <xf numFmtId="0" fontId="28" fillId="0" borderId="20" xfId="5" applyFont="1" applyBorder="1" applyAlignment="1">
      <alignment horizontal="left" vertical="center"/>
    </xf>
    <xf numFmtId="0" fontId="28" fillId="4" borderId="27" xfId="5" applyFont="1" applyFill="1" applyBorder="1" applyAlignment="1">
      <alignment vertical="center"/>
    </xf>
    <xf numFmtId="0" fontId="28" fillId="4" borderId="13" xfId="5" applyFont="1" applyFill="1" applyBorder="1" applyAlignment="1">
      <alignment vertical="center"/>
    </xf>
    <xf numFmtId="0" fontId="28" fillId="0" borderId="12" xfId="5" applyFont="1" applyBorder="1" applyAlignment="1">
      <alignment horizontal="left" vertical="center"/>
    </xf>
    <xf numFmtId="0" fontId="28" fillId="0" borderId="13" xfId="5" applyFont="1" applyBorder="1" applyAlignment="1">
      <alignment horizontal="left" vertical="center"/>
    </xf>
    <xf numFmtId="0" fontId="28" fillId="0" borderId="28" xfId="5" applyFont="1" applyBorder="1" applyAlignment="1">
      <alignment horizontal="left" vertical="center"/>
    </xf>
    <xf numFmtId="165" fontId="6" fillId="0" borderId="12" xfId="5" applyNumberFormat="1" applyFont="1" applyBorder="1" applyAlignment="1">
      <alignment horizontal="left" vertical="center"/>
    </xf>
    <xf numFmtId="165" fontId="6" fillId="0" borderId="13" xfId="5" applyNumberFormat="1" applyFont="1" applyBorder="1" applyAlignment="1">
      <alignment horizontal="left" vertical="center"/>
    </xf>
    <xf numFmtId="165" fontId="6" fillId="0" borderId="28" xfId="5" applyNumberFormat="1" applyFont="1" applyBorder="1" applyAlignment="1">
      <alignment horizontal="left" vertical="center"/>
    </xf>
    <xf numFmtId="0" fontId="28" fillId="4" borderId="34" xfId="5" applyFont="1" applyFill="1" applyBorder="1" applyAlignment="1">
      <alignment horizontal="left" vertical="center"/>
    </xf>
    <xf numFmtId="0" fontId="28" fillId="4" borderId="35" xfId="5" applyFont="1" applyFill="1" applyBorder="1" applyAlignment="1">
      <alignment horizontal="left" vertical="center"/>
    </xf>
    <xf numFmtId="0" fontId="28" fillId="0" borderId="37" xfId="5" applyFont="1" applyBorder="1" applyAlignment="1">
      <alignment horizontal="center" vertical="center"/>
    </xf>
    <xf numFmtId="0" fontId="28" fillId="0" borderId="35" xfId="5" applyFont="1" applyBorder="1" applyAlignment="1">
      <alignment horizontal="center" vertical="center"/>
    </xf>
    <xf numFmtId="0" fontId="28" fillId="0" borderId="38" xfId="5" applyFont="1" applyBorder="1" applyAlignment="1">
      <alignment horizontal="center" vertical="center"/>
    </xf>
    <xf numFmtId="0" fontId="28" fillId="4" borderId="26" xfId="5" applyFont="1" applyFill="1" applyBorder="1" applyAlignment="1">
      <alignment horizontal="left" vertical="center"/>
    </xf>
    <xf numFmtId="0" fontId="28" fillId="4" borderId="0" xfId="5" applyFont="1" applyFill="1" applyBorder="1" applyAlignment="1">
      <alignment horizontal="left" vertical="center"/>
    </xf>
    <xf numFmtId="0" fontId="28" fillId="4" borderId="10" xfId="5" applyFont="1" applyFill="1" applyBorder="1" applyAlignment="1">
      <alignment horizontal="left" vertical="center"/>
    </xf>
    <xf numFmtId="0" fontId="28" fillId="4" borderId="11" xfId="5" applyFont="1" applyFill="1" applyBorder="1" applyAlignment="1">
      <alignment horizontal="left" vertical="center"/>
    </xf>
    <xf numFmtId="0" fontId="28" fillId="0" borderId="41" xfId="5" applyFont="1" applyBorder="1" applyAlignment="1">
      <alignment horizontal="center" vertical="center"/>
    </xf>
    <xf numFmtId="0" fontId="28" fillId="0" borderId="42" xfId="5" applyFont="1" applyBorder="1" applyAlignment="1">
      <alignment horizontal="center" vertical="center"/>
    </xf>
    <xf numFmtId="0" fontId="28" fillId="0" borderId="43" xfId="5" applyFont="1" applyBorder="1" applyAlignment="1">
      <alignment horizontal="center" vertical="center"/>
    </xf>
    <xf numFmtId="0" fontId="28" fillId="0" borderId="45" xfId="5" applyFont="1" applyBorder="1" applyAlignment="1">
      <alignment horizontal="center" vertical="center"/>
    </xf>
    <xf numFmtId="0" fontId="28" fillId="0" borderId="11" xfId="5" applyFont="1" applyBorder="1" applyAlignment="1">
      <alignment horizontal="center" vertical="center"/>
    </xf>
    <xf numFmtId="0" fontId="28" fillId="0" borderId="22" xfId="5" applyFont="1" applyBorder="1" applyAlignment="1">
      <alignment horizontal="center" vertical="center"/>
    </xf>
    <xf numFmtId="0" fontId="45" fillId="9" borderId="59" xfId="5" applyFont="1" applyFill="1" applyBorder="1" applyAlignment="1">
      <alignment horizontal="left" vertical="center"/>
    </xf>
    <xf numFmtId="0" fontId="45" fillId="9" borderId="32" xfId="5" applyFont="1" applyFill="1" applyBorder="1" applyAlignment="1">
      <alignment horizontal="left" vertical="center"/>
    </xf>
    <xf numFmtId="0" fontId="45" fillId="9" borderId="33" xfId="5" applyFont="1" applyFill="1" applyBorder="1" applyAlignment="1">
      <alignment horizontal="left" vertical="center"/>
    </xf>
    <xf numFmtId="0" fontId="28" fillId="4" borderId="34" xfId="5" applyFont="1" applyFill="1" applyBorder="1" applyAlignment="1">
      <alignment vertical="center"/>
    </xf>
    <xf numFmtId="0" fontId="28" fillId="4" borderId="35" xfId="5" applyFont="1" applyFill="1" applyBorder="1" applyAlignment="1">
      <alignment vertical="center"/>
    </xf>
    <xf numFmtId="0" fontId="28" fillId="4" borderId="38" xfId="5" applyFont="1" applyFill="1" applyBorder="1" applyAlignment="1">
      <alignment vertical="center"/>
    </xf>
    <xf numFmtId="0" fontId="6" fillId="0" borderId="2" xfId="5" applyBorder="1" applyAlignment="1">
      <alignment horizontal="left" vertical="center"/>
    </xf>
    <xf numFmtId="0" fontId="6" fillId="0" borderId="3" xfId="5" applyBorder="1" applyAlignment="1">
      <alignment horizontal="left" vertical="center"/>
    </xf>
    <xf numFmtId="0" fontId="6" fillId="0" borderId="20" xfId="5" applyBorder="1" applyAlignment="1">
      <alignment horizontal="left" vertical="center"/>
    </xf>
    <xf numFmtId="0" fontId="6" fillId="0" borderId="39" xfId="5" applyFont="1" applyBorder="1" applyAlignment="1">
      <alignment horizontal="center" vertical="center"/>
    </xf>
    <xf numFmtId="0" fontId="6" fillId="0" borderId="42" xfId="5" applyFont="1" applyBorder="1" applyAlignment="1">
      <alignment horizontal="center" vertical="center"/>
    </xf>
    <xf numFmtId="0" fontId="6" fillId="0" borderId="43" xfId="5" applyFont="1" applyBorder="1" applyAlignment="1">
      <alignment horizontal="center" vertical="center"/>
    </xf>
    <xf numFmtId="0" fontId="6" fillId="0" borderId="26" xfId="5" applyFont="1" applyBorder="1" applyAlignment="1">
      <alignment horizontal="center" vertical="center"/>
    </xf>
    <xf numFmtId="0" fontId="6" fillId="0" borderId="0" xfId="5" applyFont="1" applyBorder="1" applyAlignment="1">
      <alignment horizontal="center" vertical="center"/>
    </xf>
    <xf numFmtId="0" fontId="6" fillId="0" borderId="24" xfId="5" applyFont="1" applyBorder="1" applyAlignment="1">
      <alignment horizontal="center" vertical="center"/>
    </xf>
    <xf numFmtId="0" fontId="6" fillId="0" borderId="10" xfId="5" applyFont="1" applyBorder="1" applyAlignment="1">
      <alignment horizontal="center" vertical="center"/>
    </xf>
    <xf numFmtId="0" fontId="6" fillId="0" borderId="11" xfId="5" applyFont="1" applyBorder="1" applyAlignment="1">
      <alignment horizontal="center" vertical="center"/>
    </xf>
    <xf numFmtId="0" fontId="6" fillId="0" borderId="22" xfId="5" applyFont="1" applyBorder="1" applyAlignment="1">
      <alignment horizontal="center" vertical="center"/>
    </xf>
    <xf numFmtId="0" fontId="6" fillId="0" borderId="12" xfId="5" applyBorder="1" applyAlignment="1">
      <alignment horizontal="left" vertical="center"/>
    </xf>
    <xf numFmtId="0" fontId="6" fillId="0" borderId="13" xfId="5" applyBorder="1" applyAlignment="1">
      <alignment horizontal="left" vertical="center"/>
    </xf>
    <xf numFmtId="0" fontId="6" fillId="0" borderId="28" xfId="5" applyBorder="1" applyAlignment="1">
      <alignment horizontal="left" vertical="center"/>
    </xf>
    <xf numFmtId="0" fontId="6" fillId="0" borderId="2" xfId="5" applyFont="1" applyBorder="1" applyAlignment="1">
      <alignment horizontal="center" vertical="center"/>
    </xf>
    <xf numFmtId="0" fontId="6" fillId="0" borderId="3" xfId="5" applyFont="1" applyBorder="1" applyAlignment="1">
      <alignment horizontal="center" vertical="center"/>
    </xf>
    <xf numFmtId="0" fontId="6" fillId="0" borderId="20" xfId="5" applyFont="1" applyBorder="1" applyAlignment="1">
      <alignment horizontal="center" vertical="center"/>
    </xf>
    <xf numFmtId="0" fontId="6" fillId="0" borderId="2" xfId="5" applyFont="1" applyFill="1" applyBorder="1" applyAlignment="1">
      <alignment horizontal="left" vertical="center"/>
    </xf>
    <xf numFmtId="0" fontId="6" fillId="0" borderId="3" xfId="5" applyFont="1" applyFill="1" applyBorder="1" applyAlignment="1">
      <alignment horizontal="left" vertical="center"/>
    </xf>
    <xf numFmtId="0" fontId="6" fillId="0" borderId="20" xfId="5" applyFont="1" applyFill="1" applyBorder="1" applyAlignment="1">
      <alignment horizontal="left" vertical="center"/>
    </xf>
    <xf numFmtId="0" fontId="28" fillId="0" borderId="32" xfId="5" applyFont="1" applyBorder="1" applyAlignment="1">
      <alignment horizontal="center" vertical="center"/>
    </xf>
    <xf numFmtId="0" fontId="59" fillId="8" borderId="1" xfId="5" applyFont="1" applyFill="1" applyBorder="1" applyAlignment="1">
      <alignment horizontal="left" vertical="top" wrapText="1"/>
    </xf>
    <xf numFmtId="0" fontId="59" fillId="8" borderId="1" xfId="5" applyFont="1" applyFill="1" applyBorder="1" applyAlignment="1">
      <alignment horizontal="left" vertical="top"/>
    </xf>
    <xf numFmtId="0" fontId="6" fillId="0" borderId="1" xfId="4" applyFont="1" applyBorder="1" applyAlignment="1" applyProtection="1">
      <alignment horizontal="left" vertical="top" wrapText="1"/>
      <protection locked="0"/>
    </xf>
    <xf numFmtId="0" fontId="28" fillId="4" borderId="1" xfId="4" applyFont="1" applyFill="1" applyBorder="1" applyAlignment="1" applyProtection="1">
      <alignment horizontal="center" vertical="center"/>
    </xf>
    <xf numFmtId="0" fontId="25" fillId="0" borderId="1" xfId="4" applyBorder="1" applyAlignment="1" applyProtection="1">
      <alignment horizontal="center" vertical="center"/>
    </xf>
    <xf numFmtId="0" fontId="28" fillId="4" borderId="2" xfId="4" applyFont="1" applyFill="1" applyBorder="1" applyAlignment="1" applyProtection="1">
      <alignment horizontal="center" vertical="center" wrapText="1"/>
    </xf>
    <xf numFmtId="0" fontId="28" fillId="4" borderId="4" xfId="4" applyFont="1" applyFill="1" applyBorder="1" applyAlignment="1" applyProtection="1">
      <alignment horizontal="center" vertical="center" wrapText="1"/>
    </xf>
    <xf numFmtId="49" fontId="32" fillId="0" borderId="2" xfId="4" applyNumberFormat="1" applyFont="1" applyFill="1" applyBorder="1" applyAlignment="1" applyProtection="1">
      <alignment horizontal="center" vertical="center"/>
    </xf>
    <xf numFmtId="49" fontId="32" fillId="0" borderId="4" xfId="4" applyNumberFormat="1" applyFont="1" applyFill="1" applyBorder="1" applyAlignment="1" applyProtection="1">
      <alignment horizontal="center" vertical="center"/>
    </xf>
    <xf numFmtId="0" fontId="28" fillId="4" borderId="1" xfId="4" applyFont="1" applyFill="1" applyBorder="1" applyAlignment="1" applyProtection="1">
      <alignment horizontal="left" vertical="center" wrapText="1"/>
      <protection locked="0"/>
    </xf>
    <xf numFmtId="0" fontId="28" fillId="4" borderId="1" xfId="4" applyFont="1" applyFill="1" applyBorder="1" applyAlignment="1" applyProtection="1">
      <alignment horizontal="center" vertical="center" wrapText="1"/>
      <protection locked="0"/>
    </xf>
    <xf numFmtId="0" fontId="45" fillId="9" borderId="1" xfId="4" applyFont="1" applyFill="1" applyBorder="1" applyAlignment="1">
      <alignment horizontal="center" vertical="center" wrapText="1"/>
    </xf>
    <xf numFmtId="0" fontId="37" fillId="4" borderId="1" xfId="4" applyFont="1" applyFill="1" applyBorder="1" applyAlignment="1" applyProtection="1">
      <alignment horizontal="center" vertical="center"/>
    </xf>
    <xf numFmtId="0" fontId="28" fillId="4" borderId="53" xfId="4" applyFont="1" applyFill="1" applyBorder="1" applyAlignment="1" applyProtection="1">
      <alignment horizontal="center" vertical="center"/>
    </xf>
    <xf numFmtId="0" fontId="28" fillId="4" borderId="54" xfId="4" applyFont="1" applyFill="1" applyBorder="1" applyAlignment="1" applyProtection="1">
      <alignment horizontal="center" vertical="center"/>
    </xf>
    <xf numFmtId="0" fontId="37" fillId="4" borderId="5" xfId="4" applyFont="1" applyFill="1" applyBorder="1" applyAlignment="1" applyProtection="1">
      <alignment horizontal="center" vertical="center"/>
    </xf>
    <xf numFmtId="0" fontId="37" fillId="4" borderId="57" xfId="4" applyFont="1" applyFill="1" applyBorder="1" applyAlignment="1" applyProtection="1">
      <alignment horizontal="center" vertical="center"/>
    </xf>
    <xf numFmtId="0" fontId="6" fillId="0" borderId="1" xfId="4" applyFont="1" applyBorder="1" applyAlignment="1" applyProtection="1">
      <alignment horizontal="center" vertical="center"/>
    </xf>
    <xf numFmtId="0" fontId="28" fillId="4" borderId="2" xfId="4" applyFont="1" applyFill="1" applyBorder="1" applyAlignment="1" applyProtection="1">
      <alignment horizontal="center" vertical="center"/>
    </xf>
    <xf numFmtId="0" fontId="28" fillId="4" borderId="4" xfId="4" applyFont="1" applyFill="1" applyBorder="1" applyAlignment="1" applyProtection="1">
      <alignment horizontal="center" vertical="center"/>
    </xf>
    <xf numFmtId="0" fontId="25" fillId="0" borderId="1" xfId="4" applyBorder="1" applyAlignment="1" applyProtection="1">
      <alignment horizontal="center"/>
    </xf>
    <xf numFmtId="0" fontId="8" fillId="5" borderId="1" xfId="2" applyFont="1" applyFill="1" applyBorder="1" applyAlignment="1">
      <alignment horizontal="center" vertical="center"/>
    </xf>
    <xf numFmtId="0" fontId="23" fillId="3" borderId="2" xfId="2" applyFont="1" applyFill="1" applyBorder="1" applyAlignment="1">
      <alignment horizontal="center" vertical="center"/>
    </xf>
    <xf numFmtId="0" fontId="23" fillId="3" borderId="4" xfId="2" applyFont="1" applyFill="1" applyBorder="1" applyAlignment="1">
      <alignment horizontal="center" vertical="center"/>
    </xf>
    <xf numFmtId="0" fontId="8" fillId="4" borderId="18" xfId="2" applyFont="1" applyFill="1" applyBorder="1" applyAlignment="1">
      <alignment vertical="center" wrapText="1"/>
    </xf>
    <xf numFmtId="0" fontId="8" fillId="4" borderId="21" xfId="2" applyFont="1" applyFill="1" applyBorder="1" applyAlignment="1">
      <alignment vertical="center" wrapText="1"/>
    </xf>
    <xf numFmtId="14" fontId="20" fillId="3" borderId="16" xfId="2" applyNumberFormat="1" applyFont="1" applyFill="1" applyBorder="1" applyAlignment="1">
      <alignment horizontal="left" vertical="center" wrapText="1"/>
    </xf>
    <xf numFmtId="0" fontId="20" fillId="3" borderId="16" xfId="2" applyFont="1" applyFill="1" applyBorder="1" applyAlignment="1">
      <alignment horizontal="left" vertical="center" wrapText="1"/>
    </xf>
    <xf numFmtId="0" fontId="20" fillId="3" borderId="17" xfId="2" applyFont="1" applyFill="1" applyBorder="1" applyAlignment="1">
      <alignment horizontal="left" vertical="center" wrapText="1"/>
    </xf>
    <xf numFmtId="0" fontId="20" fillId="3" borderId="1" xfId="2" applyFont="1" applyFill="1" applyBorder="1" applyAlignment="1">
      <alignment horizontal="left" vertical="center" wrapText="1"/>
    </xf>
    <xf numFmtId="0" fontId="20" fillId="3" borderId="6" xfId="2" applyFont="1" applyFill="1" applyBorder="1" applyAlignment="1">
      <alignment horizontal="left" vertical="center" wrapText="1"/>
    </xf>
    <xf numFmtId="0" fontId="20" fillId="3" borderId="19" xfId="2" applyFont="1" applyFill="1" applyBorder="1" applyAlignment="1">
      <alignment horizontal="left" vertical="center" wrapText="1"/>
    </xf>
    <xf numFmtId="0" fontId="19" fillId="0" borderId="8" xfId="1" applyNumberFormat="1" applyFont="1" applyFill="1" applyBorder="1" applyAlignment="1">
      <alignment horizontal="left" vertical="center" wrapText="1"/>
    </xf>
    <xf numFmtId="0" fontId="19" fillId="0" borderId="9" xfId="1" applyNumberFormat="1" applyFont="1" applyFill="1" applyBorder="1" applyAlignment="1">
      <alignment horizontal="left" vertical="center" wrapText="1"/>
    </xf>
    <xf numFmtId="0" fontId="19" fillId="0" borderId="23" xfId="1" applyNumberFormat="1" applyFont="1" applyFill="1" applyBorder="1" applyAlignment="1">
      <alignment horizontal="left" vertical="center" wrapText="1"/>
    </xf>
    <xf numFmtId="0" fontId="19" fillId="0" borderId="5" xfId="1" applyNumberFormat="1" applyFont="1" applyFill="1" applyBorder="1" applyAlignment="1">
      <alignment horizontal="left" vertical="center" wrapText="1"/>
    </xf>
    <xf numFmtId="0" fontId="19" fillId="0" borderId="0" xfId="1" applyNumberFormat="1" applyFont="1" applyFill="1" applyBorder="1" applyAlignment="1">
      <alignment horizontal="left" vertical="center" wrapText="1"/>
    </xf>
    <xf numFmtId="0" fontId="19" fillId="0" borderId="24" xfId="1" applyNumberFormat="1" applyFont="1" applyFill="1" applyBorder="1" applyAlignment="1">
      <alignment horizontal="left" vertical="center" wrapText="1"/>
    </xf>
    <xf numFmtId="0" fontId="20" fillId="3" borderId="1" xfId="2" applyFont="1" applyFill="1" applyBorder="1" applyAlignment="1">
      <alignment vertical="center" wrapText="1"/>
    </xf>
    <xf numFmtId="0" fontId="20" fillId="3" borderId="19" xfId="2" applyFont="1" applyFill="1" applyBorder="1" applyAlignment="1">
      <alignment vertical="center" wrapText="1"/>
    </xf>
    <xf numFmtId="0" fontId="20" fillId="3" borderId="7" xfId="2" applyFont="1" applyFill="1" applyBorder="1" applyAlignment="1">
      <alignment horizontal="left" vertical="center" wrapText="1"/>
    </xf>
    <xf numFmtId="1" fontId="20" fillId="3" borderId="1" xfId="2" applyNumberFormat="1" applyFont="1" applyFill="1" applyBorder="1" applyAlignment="1">
      <alignment horizontal="left" vertical="center" wrapText="1"/>
    </xf>
    <xf numFmtId="0" fontId="8" fillId="3" borderId="26" xfId="2" applyFont="1" applyFill="1" applyBorder="1" applyAlignment="1">
      <alignment horizontal="left" vertical="center"/>
    </xf>
    <xf numFmtId="0" fontId="8" fillId="3" borderId="0" xfId="2" applyFont="1" applyFill="1" applyBorder="1" applyAlignment="1">
      <alignment horizontal="left" vertical="center"/>
    </xf>
    <xf numFmtId="0" fontId="9" fillId="3" borderId="12" xfId="2" applyFont="1" applyFill="1" applyBorder="1" applyAlignment="1">
      <alignment horizontal="center"/>
    </xf>
    <xf numFmtId="0" fontId="9" fillId="3" borderId="14" xfId="2" applyFont="1" applyFill="1" applyBorder="1" applyAlignment="1">
      <alignment horizontal="center"/>
    </xf>
    <xf numFmtId="0" fontId="15" fillId="0" borderId="0" xfId="0" applyFont="1" applyAlignment="1">
      <alignment horizontal="center" vertical="center"/>
    </xf>
    <xf numFmtId="0" fontId="20" fillId="3" borderId="2" xfId="2" applyNumberFormat="1" applyFont="1" applyFill="1" applyBorder="1" applyAlignment="1">
      <alignment horizontal="left" vertical="center" wrapText="1"/>
    </xf>
    <xf numFmtId="0" fontId="20" fillId="3" borderId="3" xfId="2" applyNumberFormat="1" applyFont="1" applyFill="1" applyBorder="1" applyAlignment="1">
      <alignment horizontal="left" vertical="center" wrapText="1"/>
    </xf>
    <xf numFmtId="0" fontId="20" fillId="3" borderId="20" xfId="2" applyNumberFormat="1" applyFont="1" applyFill="1" applyBorder="1" applyAlignment="1">
      <alignment horizontal="left" vertical="center" wrapText="1"/>
    </xf>
    <xf numFmtId="0" fontId="13" fillId="6" borderId="10" xfId="0" applyFont="1" applyFill="1" applyBorder="1" applyAlignment="1">
      <alignment horizontal="left" vertical="center" wrapText="1"/>
    </xf>
    <xf numFmtId="0" fontId="13" fillId="6" borderId="11" xfId="0" applyFont="1" applyFill="1" applyBorder="1" applyAlignment="1">
      <alignment horizontal="left" vertical="center" wrapText="1"/>
    </xf>
    <xf numFmtId="0" fontId="13" fillId="6" borderId="22" xfId="0" applyFont="1" applyFill="1" applyBorder="1" applyAlignment="1">
      <alignment horizontal="left" vertical="center" wrapText="1"/>
    </xf>
    <xf numFmtId="0" fontId="8" fillId="4" borderId="25" xfId="2" applyFont="1" applyFill="1" applyBorder="1" applyAlignment="1">
      <alignment vertical="center" wrapText="1"/>
    </xf>
    <xf numFmtId="0" fontId="20" fillId="3" borderId="2" xfId="2" applyFont="1" applyFill="1" applyBorder="1" applyAlignment="1">
      <alignment horizontal="left" vertical="center" wrapText="1"/>
    </xf>
    <xf numFmtId="0" fontId="20" fillId="3" borderId="3" xfId="2" applyFont="1" applyFill="1" applyBorder="1" applyAlignment="1">
      <alignment horizontal="left" vertical="center" wrapText="1"/>
    </xf>
    <xf numFmtId="0" fontId="2" fillId="0" borderId="2" xfId="1" applyNumberFormat="1" applyFont="1" applyFill="1" applyBorder="1" applyAlignment="1">
      <alignment horizontal="center" vertical="center" wrapText="1"/>
    </xf>
    <xf numFmtId="0" fontId="2" fillId="0" borderId="3" xfId="1" applyNumberFormat="1" applyFont="1" applyFill="1" applyBorder="1" applyAlignment="1">
      <alignment horizontal="center" vertical="center" wrapText="1"/>
    </xf>
    <xf numFmtId="0" fontId="2" fillId="0" borderId="20" xfId="1" applyNumberFormat="1" applyFont="1" applyFill="1" applyBorder="1" applyAlignment="1">
      <alignment horizontal="center" vertical="center" wrapText="1"/>
    </xf>
  </cellXfs>
  <cellStyles count="11">
    <cellStyle name="Comma" xfId="1" builtinId="3"/>
    <cellStyle name="Comma 2" xfId="3"/>
    <cellStyle name="Currency 2" xfId="8"/>
    <cellStyle name="Currency 3" xfId="10"/>
    <cellStyle name="Hyperlink" xfId="6" builtinId="8"/>
    <cellStyle name="Normal" xfId="0" builtinId="0"/>
    <cellStyle name="Normal 2" xfId="2"/>
    <cellStyle name="Normal 3" xfId="4"/>
    <cellStyle name="Normal 3 2" xfId="5"/>
    <cellStyle name="Normal 4" xfId="7"/>
    <cellStyle name="Percent 2" xfId="9"/>
  </cellStyles>
  <dxfs count="17">
    <dxf>
      <font>
        <b val="0"/>
        <i val="0"/>
        <strike val="0"/>
        <condense val="0"/>
        <extend val="0"/>
        <outline val="0"/>
        <shadow val="0"/>
        <u val="none"/>
        <vertAlign val="baseline"/>
        <sz val="10"/>
        <color theme="1"/>
        <name val="Calibri"/>
        <scheme val="none"/>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FFA7"/>
      <color rgb="FFFFD2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85725</xdr:colOff>
      <xdr:row>1</xdr:row>
      <xdr:rowOff>95250</xdr:rowOff>
    </xdr:from>
    <xdr:to>
      <xdr:col>1</xdr:col>
      <xdr:colOff>4067175</xdr:colOff>
      <xdr:row>67</xdr:row>
      <xdr:rowOff>95250</xdr:rowOff>
    </xdr:to>
    <xdr:sp macro="" textlink="">
      <xdr:nvSpPr>
        <xdr:cNvPr id="2" name="Object 7" hidden="1">
          <a:extLst>
            <a:ext uri="{63B3BB69-23CF-44E3-9099-C40C66FF867C}">
              <a14:compatExt xmlns:a14="http://schemas.microsoft.com/office/drawing/2010/main" spid="_x0000_s1031"/>
            </a:ext>
            <a:ext uri="{FF2B5EF4-FFF2-40B4-BE49-F238E27FC236}">
              <a16:creationId xmlns:a16="http://schemas.microsoft.com/office/drawing/2014/main" id="{00000000-0008-0000-0100-000007040000}"/>
            </a:ext>
          </a:extLst>
        </xdr:cNvPr>
        <xdr:cNvSpPr/>
      </xdr:nvSpPr>
      <xdr:spPr>
        <a:xfrm>
          <a:off x="85725" y="542925"/>
          <a:ext cx="4457700" cy="44215050"/>
        </a:xfrm>
        <a:prstGeom prst="rect">
          <a:avLst/>
        </a:prstGeom>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1811867</xdr:colOff>
      <xdr:row>0</xdr:row>
      <xdr:rowOff>112182</xdr:rowOff>
    </xdr:from>
    <xdr:to>
      <xdr:col>3</xdr:col>
      <xdr:colOff>4565014</xdr:colOff>
      <xdr:row>2</xdr:row>
      <xdr:rowOff>95907</xdr:rowOff>
    </xdr:to>
    <xdr:pic>
      <xdr:nvPicPr>
        <xdr:cNvPr id="2" name="Picture 13">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14534" y="112182"/>
          <a:ext cx="2753147" cy="555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Y.Rashid\OneDrive%20-%20Save%20the%20Children%20International\Desktop\NEW\SC-PR-11%20Purchase%20Request%20(PR)%20(E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Y.Rashid\OneDrive%20-%20Save%20the%20Children%20International\Desktop\NEW\All%20In%20One%20Upda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Purchase Request"/>
      <sheetName val="Request for Proposal EN"/>
      <sheetName val="Request for Proposal AR"/>
      <sheetName val="Terms &amp; Conditions"/>
      <sheetName val="Summary"/>
      <sheetName val="Essential Evaluation"/>
      <sheetName val="Capability Evaluation"/>
      <sheetName val="Sustainability Evaluation"/>
      <sheetName val="Commercial Evaluation"/>
      <sheetName val="PO for FWA"/>
      <sheetName val="Purchase Order"/>
      <sheetName val="PO-Terms and conditions"/>
      <sheetName val="GRN SCN"/>
      <sheetName val="Payment Reques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sheetName val="Example"/>
      <sheetName val="PR-Guidance "/>
      <sheetName val="PR-Terms &amp; Conditions"/>
      <sheetName val=" RFQ"/>
      <sheetName val="RFQ-Guidance"/>
      <sheetName val="Summary"/>
      <sheetName val="Essential Evaluation"/>
      <sheetName val="Commercial Evaluation"/>
      <sheetName val="Capability Evaluation"/>
      <sheetName val="CBA-Guidance "/>
      <sheetName val="PO for FWA"/>
      <sheetName val="PO-FWA-Guidance"/>
      <sheetName val="Purchase Order"/>
      <sheetName val="PO-Terms and conditions"/>
      <sheetName val="PO-Guidance"/>
      <sheetName val="Example (2)"/>
      <sheetName val="SCN"/>
      <sheetName val="GRN"/>
      <sheetName val="Payment Request"/>
      <sheetName val="Sheet1"/>
    </sheetNames>
    <sheetDataSet>
      <sheetData sheetId="0">
        <row r="20">
          <cell r="G20">
            <v>1</v>
          </cell>
        </row>
        <row r="21">
          <cell r="G21">
            <v>2</v>
          </cell>
        </row>
        <row r="22">
          <cell r="G22">
            <v>3</v>
          </cell>
        </row>
        <row r="23">
          <cell r="G23">
            <v>4</v>
          </cell>
        </row>
        <row r="24">
          <cell r="G24">
            <v>5</v>
          </cell>
        </row>
        <row r="25">
          <cell r="G25">
            <v>6</v>
          </cell>
        </row>
        <row r="26">
          <cell r="G26">
            <v>7</v>
          </cell>
        </row>
        <row r="27">
          <cell r="G27">
            <v>8</v>
          </cell>
        </row>
        <row r="28">
          <cell r="G28">
            <v>9</v>
          </cell>
        </row>
        <row r="29">
          <cell r="G29">
            <v>10</v>
          </cell>
        </row>
        <row r="30">
          <cell r="G30">
            <v>11</v>
          </cell>
        </row>
        <row r="31">
          <cell r="G31">
            <v>12</v>
          </cell>
        </row>
        <row r="32">
          <cell r="G32">
            <v>13</v>
          </cell>
        </row>
        <row r="33">
          <cell r="G33">
            <v>14</v>
          </cell>
        </row>
        <row r="34">
          <cell r="G34">
            <v>15</v>
          </cell>
        </row>
        <row r="35">
          <cell r="G35">
            <v>16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ables/table1.xml><?xml version="1.0" encoding="utf-8"?>
<table xmlns="http://schemas.openxmlformats.org/spreadsheetml/2006/main" id="1" name="Table1" displayName="Table1" ref="A1:B26" totalsRowShown="0">
  <autoFilter ref="A1:B26"/>
  <tableColumns count="2">
    <tableColumn id="1" name="Category "/>
    <tableColumn id="2" name="Support Document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mailto:Layth.rasheed@savethechildren.org"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mailto:Layth.rasheed@savethechildren.org"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4.bin"/><Relationship Id="rId4" Type="http://schemas.openxmlformats.org/officeDocument/2006/relationships/comments" Target="../comments1.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SCIFraud@savethechildren.org" TargetMode="External"/><Relationship Id="rId1" Type="http://schemas.openxmlformats.org/officeDocument/2006/relationships/hyperlink" Target="https://www.savethechildren.net/sites/www.savethechildren.net/files/SC-PR-13-Purchase-OrderTCs-v2.0.pdf"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SCIFraud@savethechildren.org" TargetMode="External"/><Relationship Id="rId1" Type="http://schemas.openxmlformats.org/officeDocument/2006/relationships/hyperlink" Target="https://www.savethechildren.net/sites/www.savethechildren.net/files/SC-PR-13-Purchase-OrderTCs-v2.0.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Q344"/>
  <sheetViews>
    <sheetView showGridLines="0" zoomScale="70" zoomScaleNormal="70" zoomScaleSheetLayoutView="52" workbookViewId="0">
      <selection activeCell="G5" sqref="G5:H5"/>
    </sheetView>
  </sheetViews>
  <sheetFormatPr defaultColWidth="9.1796875" defaultRowHeight="12.5" x14ac:dyDescent="0.35"/>
  <cols>
    <col min="1" max="1" width="3.54296875" style="47" customWidth="1"/>
    <col min="2" max="2" width="18.54296875" style="47" customWidth="1"/>
    <col min="3" max="3" width="22.7265625" style="47" customWidth="1"/>
    <col min="4" max="4" width="22" style="47" customWidth="1"/>
    <col min="5" max="5" width="21.81640625" style="47" customWidth="1"/>
    <col min="6" max="6" width="30" style="47" customWidth="1"/>
    <col min="7" max="7" width="14" style="47" customWidth="1"/>
    <col min="8" max="8" width="60.54296875" style="47" customWidth="1"/>
    <col min="9" max="9" width="12" style="47" customWidth="1"/>
    <col min="10" max="10" width="14.54296875" style="47" customWidth="1"/>
    <col min="11" max="11" width="15" style="47" customWidth="1"/>
    <col min="12" max="12" width="16.453125" style="47" customWidth="1"/>
    <col min="13" max="13" width="29.26953125" style="47" customWidth="1"/>
    <col min="14" max="14" width="3" style="47" customWidth="1"/>
    <col min="15" max="16384" width="9.1796875" style="47"/>
  </cols>
  <sheetData>
    <row r="1" spans="2:17" s="44" customFormat="1" ht="36" customHeight="1" x14ac:dyDescent="0.35">
      <c r="B1" s="41" t="s">
        <v>87</v>
      </c>
      <c r="C1" s="41"/>
      <c r="D1" s="41"/>
      <c r="E1" s="41"/>
      <c r="F1" s="41"/>
      <c r="G1" s="41"/>
      <c r="H1" s="41"/>
      <c r="I1" s="41"/>
      <c r="J1" s="41"/>
      <c r="K1" s="42"/>
      <c r="L1" s="42"/>
      <c r="M1" s="43" t="s">
        <v>88</v>
      </c>
    </row>
    <row r="2" spans="2:17" ht="15.75" customHeight="1" thickBot="1" x14ac:dyDescent="0.35">
      <c r="B2" s="45"/>
      <c r="C2" s="45"/>
      <c r="D2" s="45"/>
      <c r="E2" s="45"/>
      <c r="F2" s="45"/>
      <c r="G2" s="45"/>
      <c r="H2" s="45"/>
      <c r="I2" s="45"/>
      <c r="J2" s="45"/>
      <c r="K2" s="45"/>
      <c r="L2" s="45"/>
      <c r="M2" s="46" t="s">
        <v>89</v>
      </c>
      <c r="O2" s="45"/>
      <c r="P2" s="45"/>
      <c r="Q2" s="45"/>
    </row>
    <row r="3" spans="2:17" ht="35.25" customHeight="1" thickBot="1" x14ac:dyDescent="0.4">
      <c r="B3" s="48" t="s">
        <v>90</v>
      </c>
      <c r="C3" s="442" t="s">
        <v>453</v>
      </c>
      <c r="D3" s="443"/>
      <c r="E3" s="49" t="s">
        <v>91</v>
      </c>
      <c r="F3" s="444" t="s">
        <v>440</v>
      </c>
      <c r="G3" s="445"/>
      <c r="M3" s="50"/>
      <c r="N3" s="50"/>
      <c r="O3" s="45"/>
      <c r="P3" s="45"/>
      <c r="Q3" s="45"/>
    </row>
    <row r="4" spans="2:17" ht="10" customHeight="1" thickBot="1" x14ac:dyDescent="0.4">
      <c r="B4" s="45"/>
      <c r="C4" s="45"/>
      <c r="D4" s="45"/>
      <c r="E4" s="45"/>
      <c r="F4" s="45"/>
      <c r="G4" s="45"/>
      <c r="H4" s="45"/>
      <c r="I4" s="45"/>
      <c r="J4" s="50"/>
      <c r="K4" s="50"/>
      <c r="L4" s="50"/>
      <c r="M4" s="50"/>
      <c r="N4" s="50"/>
      <c r="O4" s="45"/>
      <c r="P4" s="45"/>
      <c r="Q4" s="45"/>
    </row>
    <row r="5" spans="2:17" ht="43.5" customHeight="1" x14ac:dyDescent="0.35">
      <c r="B5" s="446" t="s">
        <v>92</v>
      </c>
      <c r="C5" s="447"/>
      <c r="D5" s="448"/>
      <c r="E5" s="449" t="s">
        <v>93</v>
      </c>
      <c r="F5" s="448"/>
      <c r="G5" s="450" t="s">
        <v>94</v>
      </c>
      <c r="H5" s="450"/>
      <c r="I5" s="449" t="s">
        <v>95</v>
      </c>
      <c r="J5" s="447"/>
      <c r="K5" s="448"/>
      <c r="L5" s="449" t="s">
        <v>96</v>
      </c>
      <c r="M5" s="451"/>
      <c r="N5" s="51"/>
      <c r="O5" s="45"/>
      <c r="P5" s="45"/>
      <c r="Q5" s="45"/>
    </row>
    <row r="6" spans="2:17" ht="27" customHeight="1" thickBot="1" x14ac:dyDescent="0.4">
      <c r="B6" s="452" t="s">
        <v>442</v>
      </c>
      <c r="C6" s="453"/>
      <c r="D6" s="454"/>
      <c r="E6" s="455" t="s">
        <v>441</v>
      </c>
      <c r="F6" s="456"/>
      <c r="G6" s="457"/>
      <c r="H6" s="458"/>
      <c r="I6" s="459">
        <f ca="1">L6+25</f>
        <v>44791</v>
      </c>
      <c r="J6" s="460"/>
      <c r="K6" s="458"/>
      <c r="L6" s="461">
        <f ca="1">TODAY()</f>
        <v>44766</v>
      </c>
      <c r="M6" s="462"/>
    </row>
    <row r="7" spans="2:17" ht="27" customHeight="1" x14ac:dyDescent="0.35">
      <c r="F7" s="52"/>
      <c r="G7" s="53"/>
      <c r="H7" s="52"/>
      <c r="I7" s="52"/>
      <c r="J7" s="54"/>
      <c r="K7" s="55"/>
      <c r="L7" s="55"/>
      <c r="M7" s="54"/>
    </row>
    <row r="8" spans="2:17" s="56" customFormat="1" ht="10" customHeight="1" thickBot="1" x14ac:dyDescent="0.4">
      <c r="F8" s="57"/>
      <c r="G8" s="57"/>
      <c r="H8" s="57"/>
      <c r="I8" s="57"/>
      <c r="J8" s="57"/>
      <c r="K8" s="57"/>
      <c r="L8" s="57"/>
      <c r="M8" s="57"/>
      <c r="N8" s="57"/>
    </row>
    <row r="9" spans="2:17" s="56" customFormat="1" ht="28.5" customHeight="1" x14ac:dyDescent="0.35">
      <c r="B9" s="463" t="s">
        <v>97</v>
      </c>
      <c r="C9" s="464"/>
      <c r="D9" s="464"/>
      <c r="E9" s="464"/>
      <c r="F9" s="464"/>
      <c r="G9" s="465"/>
      <c r="H9" s="463" t="s">
        <v>98</v>
      </c>
      <c r="I9" s="466"/>
      <c r="J9" s="467"/>
      <c r="K9" s="463" t="s">
        <v>99</v>
      </c>
      <c r="L9" s="464"/>
      <c r="M9" s="467"/>
    </row>
    <row r="10" spans="2:17" s="56" customFormat="1" ht="29.25" customHeight="1" x14ac:dyDescent="0.35">
      <c r="B10" s="468" t="s">
        <v>100</v>
      </c>
      <c r="C10" s="469"/>
      <c r="D10" s="470" t="s">
        <v>443</v>
      </c>
      <c r="E10" s="470"/>
      <c r="F10" s="470"/>
      <c r="G10" s="471"/>
      <c r="H10" s="472"/>
      <c r="I10" s="473"/>
      <c r="J10" s="474"/>
      <c r="K10" s="58" t="s">
        <v>101</v>
      </c>
      <c r="L10" s="475"/>
      <c r="M10" s="476"/>
    </row>
    <row r="11" spans="2:17" ht="34.5" customHeight="1" x14ac:dyDescent="0.35">
      <c r="B11" s="468" t="s">
        <v>102</v>
      </c>
      <c r="C11" s="469"/>
      <c r="D11" s="470"/>
      <c r="E11" s="470"/>
      <c r="F11" s="470"/>
      <c r="G11" s="471"/>
      <c r="H11" s="58" t="s">
        <v>103</v>
      </c>
      <c r="I11" s="477"/>
      <c r="J11" s="478"/>
      <c r="K11" s="58" t="s">
        <v>104</v>
      </c>
      <c r="L11" s="479"/>
      <c r="M11" s="480"/>
    </row>
    <row r="12" spans="2:17" s="56" customFormat="1" ht="33" customHeight="1" x14ac:dyDescent="0.35">
      <c r="B12" s="481" t="s">
        <v>105</v>
      </c>
      <c r="C12" s="482"/>
      <c r="D12" s="485"/>
      <c r="E12" s="486"/>
      <c r="F12" s="486"/>
      <c r="G12" s="487"/>
      <c r="H12" s="491" t="s">
        <v>106</v>
      </c>
      <c r="I12" s="492"/>
      <c r="J12" s="493"/>
      <c r="K12" s="58" t="s">
        <v>107</v>
      </c>
      <c r="L12" s="479"/>
      <c r="M12" s="480"/>
    </row>
    <row r="13" spans="2:17" s="56" customFormat="1" ht="57" customHeight="1" thickBot="1" x14ac:dyDescent="0.4">
      <c r="B13" s="483"/>
      <c r="C13" s="484"/>
      <c r="D13" s="488"/>
      <c r="E13" s="489"/>
      <c r="F13" s="489"/>
      <c r="G13" s="490"/>
      <c r="H13" s="494"/>
      <c r="I13" s="495"/>
      <c r="J13" s="496"/>
      <c r="K13" s="59" t="s">
        <v>108</v>
      </c>
      <c r="L13" s="497"/>
      <c r="M13" s="498"/>
    </row>
    <row r="14" spans="2:17" s="56" customFormat="1" ht="9.75" customHeight="1" thickBot="1" x14ac:dyDescent="0.4"/>
    <row r="15" spans="2:17" s="64" customFormat="1" ht="63.75" customHeight="1" x14ac:dyDescent="0.35">
      <c r="B15" s="60" t="s">
        <v>109</v>
      </c>
      <c r="C15" s="61" t="s">
        <v>110</v>
      </c>
      <c r="D15" s="61" t="s">
        <v>111</v>
      </c>
      <c r="E15" s="61" t="s">
        <v>112</v>
      </c>
      <c r="F15" s="61" t="s">
        <v>113</v>
      </c>
      <c r="G15" s="62" t="s">
        <v>114</v>
      </c>
      <c r="H15" s="61" t="s">
        <v>115</v>
      </c>
      <c r="I15" s="61" t="s">
        <v>116</v>
      </c>
      <c r="J15" s="61" t="s">
        <v>117</v>
      </c>
      <c r="K15" s="61" t="s">
        <v>118</v>
      </c>
      <c r="L15" s="61" t="s">
        <v>119</v>
      </c>
      <c r="M15" s="63" t="s">
        <v>120</v>
      </c>
    </row>
    <row r="16" spans="2:17" s="56" customFormat="1" ht="172.5" customHeight="1" x14ac:dyDescent="0.35">
      <c r="B16" s="65"/>
      <c r="C16" s="66"/>
      <c r="D16" s="66"/>
      <c r="E16" s="66"/>
      <c r="F16" s="66"/>
      <c r="G16" s="67">
        <v>1</v>
      </c>
      <c r="H16" s="71" t="s">
        <v>452</v>
      </c>
      <c r="I16" s="71" t="s">
        <v>451</v>
      </c>
      <c r="J16" s="68">
        <v>1</v>
      </c>
      <c r="K16" s="71" t="s">
        <v>450</v>
      </c>
      <c r="L16" s="69">
        <v>7261000</v>
      </c>
      <c r="M16" s="70">
        <f>IF(OR(ISBLANK(J16),ISBLANK(L16)),"",J16*L16)</f>
        <v>7261000</v>
      </c>
    </row>
    <row r="17" spans="2:13" s="56" customFormat="1" ht="24" customHeight="1" thickBot="1" x14ac:dyDescent="0.4">
      <c r="F17" s="54"/>
      <c r="G17" s="54"/>
      <c r="H17" s="72"/>
      <c r="I17" s="72"/>
      <c r="J17" s="54"/>
      <c r="K17" s="54"/>
      <c r="L17" s="73" t="s">
        <v>121</v>
      </c>
      <c r="M17" s="74">
        <f>IF(SUM(M16:M16)=0,"",SUM(M16:M16))</f>
        <v>7261000</v>
      </c>
    </row>
    <row r="18" spans="2:13" s="56" customFormat="1" ht="10" customHeight="1" thickBot="1" x14ac:dyDescent="0.4"/>
    <row r="19" spans="2:13" s="56" customFormat="1" ht="48.75" customHeight="1" x14ac:dyDescent="0.35">
      <c r="B19" s="499" t="s">
        <v>122</v>
      </c>
      <c r="C19" s="500"/>
      <c r="D19" s="501"/>
      <c r="E19" s="499" t="s">
        <v>123</v>
      </c>
      <c r="F19" s="500"/>
      <c r="G19" s="501"/>
      <c r="H19" s="499" t="s">
        <v>124</v>
      </c>
      <c r="I19" s="500"/>
      <c r="J19" s="501"/>
      <c r="K19" s="499" t="s">
        <v>125</v>
      </c>
      <c r="L19" s="500"/>
      <c r="M19" s="501"/>
    </row>
    <row r="20" spans="2:13" s="56" customFormat="1" ht="39" customHeight="1" x14ac:dyDescent="0.35">
      <c r="B20" s="502" t="s">
        <v>126</v>
      </c>
      <c r="C20" s="503"/>
      <c r="D20" s="504"/>
      <c r="E20" s="502" t="s">
        <v>127</v>
      </c>
      <c r="F20" s="503"/>
      <c r="G20" s="504"/>
      <c r="H20" s="502" t="s">
        <v>128</v>
      </c>
      <c r="I20" s="503"/>
      <c r="J20" s="504"/>
      <c r="K20" s="502" t="s">
        <v>129</v>
      </c>
      <c r="L20" s="503"/>
      <c r="M20" s="504"/>
    </row>
    <row r="21" spans="2:13" s="56" customFormat="1" ht="35.25" customHeight="1" x14ac:dyDescent="0.35">
      <c r="B21" s="75" t="s">
        <v>130</v>
      </c>
      <c r="C21" s="505"/>
      <c r="D21" s="506"/>
      <c r="E21" s="75" t="s">
        <v>130</v>
      </c>
      <c r="F21" s="505"/>
      <c r="G21" s="506"/>
      <c r="H21" s="76" t="s">
        <v>131</v>
      </c>
      <c r="I21" s="77"/>
      <c r="J21" s="78"/>
      <c r="K21" s="75" t="s">
        <v>130</v>
      </c>
      <c r="L21" s="505"/>
      <c r="M21" s="506"/>
    </row>
    <row r="22" spans="2:13" s="56" customFormat="1" ht="37.5" customHeight="1" x14ac:dyDescent="0.35">
      <c r="B22" s="75" t="s">
        <v>132</v>
      </c>
      <c r="C22" s="505"/>
      <c r="D22" s="506"/>
      <c r="E22" s="75" t="s">
        <v>132</v>
      </c>
      <c r="F22" s="505"/>
      <c r="G22" s="506"/>
      <c r="H22" s="76" t="s">
        <v>132</v>
      </c>
      <c r="I22" s="77"/>
      <c r="J22" s="78"/>
      <c r="K22" s="75" t="s">
        <v>132</v>
      </c>
      <c r="L22" s="505"/>
      <c r="M22" s="506"/>
    </row>
    <row r="23" spans="2:13" s="56" customFormat="1" ht="33" customHeight="1" x14ac:dyDescent="0.35">
      <c r="B23" s="75" t="s">
        <v>133</v>
      </c>
      <c r="C23" s="505"/>
      <c r="D23" s="506"/>
      <c r="E23" s="75" t="s">
        <v>133</v>
      </c>
      <c r="F23" s="505"/>
      <c r="G23" s="506"/>
      <c r="H23" s="76" t="s">
        <v>133</v>
      </c>
      <c r="I23" s="77"/>
      <c r="J23" s="78"/>
      <c r="K23" s="75" t="s">
        <v>133</v>
      </c>
      <c r="L23" s="505"/>
      <c r="M23" s="506"/>
    </row>
    <row r="24" spans="2:13" s="56" customFormat="1" ht="26.15" customHeight="1" thickBot="1" x14ac:dyDescent="0.4">
      <c r="B24" s="79" t="s">
        <v>134</v>
      </c>
      <c r="C24" s="457"/>
      <c r="D24" s="507"/>
      <c r="E24" s="79" t="s">
        <v>134</v>
      </c>
      <c r="F24" s="457"/>
      <c r="G24" s="507"/>
      <c r="H24" s="80" t="s">
        <v>134</v>
      </c>
      <c r="I24" s="81"/>
      <c r="J24" s="82"/>
      <c r="K24" s="79" t="s">
        <v>134</v>
      </c>
      <c r="L24" s="457"/>
      <c r="M24" s="507"/>
    </row>
    <row r="25" spans="2:13" s="56" customFormat="1" ht="47.25" customHeight="1" thickBot="1" x14ac:dyDescent="0.4">
      <c r="B25" s="83" t="s">
        <v>135</v>
      </c>
      <c r="C25" s="508"/>
      <c r="D25" s="509"/>
      <c r="E25" s="84" t="s">
        <v>135</v>
      </c>
      <c r="F25" s="508"/>
      <c r="G25" s="509"/>
      <c r="H25" s="85" t="s">
        <v>135</v>
      </c>
      <c r="I25" s="86"/>
      <c r="J25" s="87"/>
      <c r="K25" s="84" t="s">
        <v>135</v>
      </c>
      <c r="L25" s="508"/>
      <c r="M25" s="510"/>
    </row>
    <row r="26" spans="2:13" s="56" customFormat="1" x14ac:dyDescent="0.35">
      <c r="B26" s="511" t="s">
        <v>136</v>
      </c>
      <c r="C26" s="512"/>
      <c r="D26" s="513"/>
      <c r="E26" s="520"/>
      <c r="F26" s="521"/>
      <c r="G26" s="521"/>
      <c r="H26" s="521"/>
      <c r="I26" s="521"/>
      <c r="J26" s="521"/>
      <c r="K26" s="521"/>
      <c r="L26" s="521"/>
      <c r="M26" s="522"/>
    </row>
    <row r="27" spans="2:13" s="56" customFormat="1" x14ac:dyDescent="0.35">
      <c r="B27" s="514"/>
      <c r="C27" s="515"/>
      <c r="D27" s="516"/>
      <c r="E27" s="523"/>
      <c r="F27" s="524"/>
      <c r="G27" s="524"/>
      <c r="H27" s="524"/>
      <c r="I27" s="524"/>
      <c r="J27" s="524"/>
      <c r="K27" s="524"/>
      <c r="L27" s="524"/>
      <c r="M27" s="525"/>
    </row>
    <row r="28" spans="2:13" s="56" customFormat="1" ht="13" thickBot="1" x14ac:dyDescent="0.4">
      <c r="B28" s="517"/>
      <c r="C28" s="518"/>
      <c r="D28" s="519"/>
      <c r="E28" s="526"/>
      <c r="F28" s="527"/>
      <c r="G28" s="527"/>
      <c r="H28" s="527"/>
      <c r="I28" s="527"/>
      <c r="J28" s="527"/>
      <c r="K28" s="527"/>
      <c r="L28" s="527"/>
      <c r="M28" s="528"/>
    </row>
    <row r="29" spans="2:13" s="56" customFormat="1" x14ac:dyDescent="0.35">
      <c r="B29" s="72"/>
      <c r="C29" s="72"/>
      <c r="D29" s="72"/>
      <c r="E29" s="72"/>
      <c r="F29" s="72"/>
      <c r="G29" s="72"/>
      <c r="H29" s="72"/>
      <c r="I29" s="72"/>
      <c r="J29" s="72"/>
      <c r="K29" s="72"/>
      <c r="L29" s="72"/>
      <c r="M29" s="72"/>
    </row>
    <row r="30" spans="2:13" s="56" customFormat="1" ht="13.5" customHeight="1" x14ac:dyDescent="0.35">
      <c r="B30" s="72"/>
      <c r="C30" s="72"/>
      <c r="D30" s="72"/>
      <c r="E30" s="72"/>
      <c r="F30" s="72"/>
      <c r="G30" s="72"/>
      <c r="H30" s="72"/>
      <c r="I30" s="72"/>
      <c r="J30" s="72"/>
      <c r="K30" s="72"/>
      <c r="L30" s="72"/>
      <c r="M30" s="72"/>
    </row>
    <row r="31" spans="2:13" s="56" customFormat="1" ht="13.5" customHeight="1" x14ac:dyDescent="0.35">
      <c r="B31" s="72"/>
      <c r="C31" s="72"/>
      <c r="D31" s="72"/>
      <c r="E31" s="72"/>
      <c r="F31" s="72"/>
      <c r="G31" s="72"/>
      <c r="H31" s="72"/>
      <c r="I31" s="72"/>
      <c r="J31" s="72"/>
      <c r="K31" s="72"/>
      <c r="L31" s="72"/>
      <c r="M31" s="72"/>
    </row>
    <row r="32" spans="2:13" s="56" customFormat="1" ht="13.5" customHeight="1" x14ac:dyDescent="0.35">
      <c r="B32" s="72"/>
      <c r="C32" s="72"/>
      <c r="D32" s="72"/>
      <c r="E32" s="72"/>
      <c r="F32" s="72"/>
      <c r="G32" s="72"/>
      <c r="H32" s="72"/>
      <c r="I32" s="72"/>
      <c r="J32" s="72"/>
      <c r="K32" s="72"/>
      <c r="L32" s="72"/>
      <c r="M32" s="72"/>
    </row>
    <row r="33" spans="2:13" s="56" customFormat="1" ht="13.5" customHeight="1" x14ac:dyDescent="0.35">
      <c r="B33" s="72"/>
      <c r="C33" s="72"/>
      <c r="D33" s="72"/>
      <c r="E33" s="72"/>
      <c r="F33" s="72"/>
      <c r="G33" s="72"/>
      <c r="H33" s="72"/>
      <c r="I33" s="72"/>
      <c r="J33" s="72"/>
      <c r="K33" s="72"/>
      <c r="L33" s="72"/>
      <c r="M33" s="72"/>
    </row>
    <row r="34" spans="2:13" s="56" customFormat="1" ht="13.5" customHeight="1" x14ac:dyDescent="0.35">
      <c r="B34" s="72"/>
      <c r="C34" s="72"/>
      <c r="D34" s="72"/>
      <c r="E34" s="72"/>
      <c r="F34" s="72"/>
      <c r="G34" s="72"/>
      <c r="H34" s="72"/>
      <c r="I34" s="72"/>
      <c r="J34" s="72"/>
      <c r="K34" s="72"/>
      <c r="L34" s="72"/>
      <c r="M34" s="72"/>
    </row>
    <row r="35" spans="2:13" s="56" customFormat="1" ht="13.5" customHeight="1" x14ac:dyDescent="0.35">
      <c r="B35" s="72"/>
      <c r="C35" s="72"/>
      <c r="D35" s="72"/>
      <c r="E35" s="72"/>
      <c r="F35" s="72"/>
      <c r="G35" s="72"/>
      <c r="H35" s="72"/>
      <c r="I35" s="72"/>
      <c r="J35" s="72"/>
      <c r="K35" s="72"/>
      <c r="L35" s="72"/>
      <c r="M35" s="72"/>
    </row>
    <row r="36" spans="2:13" s="56" customFormat="1" ht="13.5" customHeight="1" x14ac:dyDescent="0.35">
      <c r="B36" s="72"/>
      <c r="C36" s="72"/>
      <c r="D36" s="72"/>
      <c r="E36" s="72"/>
      <c r="F36" s="72"/>
      <c r="G36" s="72"/>
      <c r="H36" s="72"/>
      <c r="I36" s="72"/>
      <c r="J36" s="72"/>
      <c r="K36" s="72"/>
      <c r="L36" s="72"/>
      <c r="M36" s="72"/>
    </row>
    <row r="37" spans="2:13" s="56" customFormat="1" ht="13.5" customHeight="1" x14ac:dyDescent="0.35"/>
    <row r="38" spans="2:13" s="56" customFormat="1" ht="13.5" customHeight="1" x14ac:dyDescent="0.35"/>
    <row r="39" spans="2:13" s="56" customFormat="1" ht="13.5" customHeight="1" x14ac:dyDescent="0.35"/>
    <row r="40" spans="2:13" s="56" customFormat="1" ht="13.5" customHeight="1" x14ac:dyDescent="0.35"/>
    <row r="41" spans="2:13" s="56" customFormat="1" ht="13.5" customHeight="1" x14ac:dyDescent="0.35"/>
    <row r="42" spans="2:13" s="56" customFormat="1" ht="13.5" customHeight="1" x14ac:dyDescent="0.35"/>
    <row r="43" spans="2:13" s="56" customFormat="1" ht="13.5" customHeight="1" x14ac:dyDescent="0.35"/>
    <row r="44" spans="2:13" s="56" customFormat="1" x14ac:dyDescent="0.35"/>
    <row r="45" spans="2:13" s="56" customFormat="1" x14ac:dyDescent="0.35"/>
    <row r="46" spans="2:13" s="56" customFormat="1" x14ac:dyDescent="0.35"/>
    <row r="47" spans="2:13" s="56" customFormat="1" x14ac:dyDescent="0.35"/>
    <row r="48" spans="2:13" s="56" customFormat="1" x14ac:dyDescent="0.35"/>
    <row r="49" s="56" customFormat="1" x14ac:dyDescent="0.35"/>
    <row r="50" s="56" customFormat="1" x14ac:dyDescent="0.35"/>
    <row r="51" s="56" customFormat="1" x14ac:dyDescent="0.35"/>
    <row r="52" s="56" customFormat="1" x14ac:dyDescent="0.35"/>
    <row r="53" s="56" customFormat="1" x14ac:dyDescent="0.35"/>
    <row r="54" s="56" customFormat="1" x14ac:dyDescent="0.35"/>
    <row r="55" s="56" customFormat="1" x14ac:dyDescent="0.35"/>
    <row r="56" s="56" customFormat="1" x14ac:dyDescent="0.35"/>
    <row r="57" s="56" customFormat="1" x14ac:dyDescent="0.35"/>
    <row r="58" s="56" customFormat="1" x14ac:dyDescent="0.35"/>
    <row r="59" s="56" customFormat="1" x14ac:dyDescent="0.35"/>
    <row r="60" s="56" customFormat="1" x14ac:dyDescent="0.35"/>
    <row r="61" s="56" customFormat="1" x14ac:dyDescent="0.35"/>
    <row r="62" s="56" customFormat="1" x14ac:dyDescent="0.35"/>
    <row r="63" s="56" customFormat="1" x14ac:dyDescent="0.35"/>
    <row r="64" s="56" customFormat="1" x14ac:dyDescent="0.35"/>
    <row r="65" s="56" customFormat="1" x14ac:dyDescent="0.35"/>
    <row r="66" s="56" customFormat="1" x14ac:dyDescent="0.35"/>
    <row r="67" s="56" customFormat="1" x14ac:dyDescent="0.35"/>
    <row r="68" s="56" customFormat="1" x14ac:dyDescent="0.35"/>
    <row r="69" s="56" customFormat="1" x14ac:dyDescent="0.35"/>
    <row r="70" s="56" customFormat="1" x14ac:dyDescent="0.35"/>
    <row r="71" s="56" customFormat="1" x14ac:dyDescent="0.35"/>
    <row r="72" s="56" customFormat="1" x14ac:dyDescent="0.35"/>
    <row r="73" s="56" customFormat="1" x14ac:dyDescent="0.35"/>
    <row r="74" s="56" customFormat="1" x14ac:dyDescent="0.35"/>
    <row r="75" s="56" customFormat="1" x14ac:dyDescent="0.35"/>
    <row r="76" s="56" customFormat="1" x14ac:dyDescent="0.35"/>
    <row r="77" s="56" customFormat="1" x14ac:dyDescent="0.35"/>
    <row r="78" s="56" customFormat="1" x14ac:dyDescent="0.35"/>
    <row r="79" s="56" customFormat="1" x14ac:dyDescent="0.35"/>
    <row r="80" s="56" customFormat="1" x14ac:dyDescent="0.35"/>
    <row r="81" s="56" customFormat="1" x14ac:dyDescent="0.35"/>
    <row r="82" s="56" customFormat="1" x14ac:dyDescent="0.35"/>
    <row r="83" s="56" customFormat="1" x14ac:dyDescent="0.35"/>
    <row r="84" s="56" customFormat="1" x14ac:dyDescent="0.35"/>
    <row r="85" s="56" customFormat="1" x14ac:dyDescent="0.35"/>
    <row r="86" s="56" customFormat="1" x14ac:dyDescent="0.35"/>
    <row r="87" s="56" customFormat="1" x14ac:dyDescent="0.35"/>
    <row r="88" s="56" customFormat="1" x14ac:dyDescent="0.35"/>
    <row r="89" s="56" customFormat="1" x14ac:dyDescent="0.35"/>
    <row r="90" s="56" customFormat="1" x14ac:dyDescent="0.35"/>
    <row r="91" s="56" customFormat="1" x14ac:dyDescent="0.35"/>
    <row r="92" s="56" customFormat="1" x14ac:dyDescent="0.35"/>
    <row r="93" s="56" customFormat="1" x14ac:dyDescent="0.35"/>
    <row r="94" s="56" customFormat="1" x14ac:dyDescent="0.35"/>
    <row r="95" s="56" customFormat="1" x14ac:dyDescent="0.35"/>
    <row r="96" s="56" customFormat="1" x14ac:dyDescent="0.35"/>
    <row r="97" s="56" customFormat="1" x14ac:dyDescent="0.35"/>
    <row r="98" s="56" customFormat="1" x14ac:dyDescent="0.35"/>
    <row r="99" s="56" customFormat="1" x14ac:dyDescent="0.35"/>
    <row r="100" s="56" customFormat="1" x14ac:dyDescent="0.35"/>
    <row r="101" s="56" customFormat="1" x14ac:dyDescent="0.35"/>
    <row r="102" s="56" customFormat="1" x14ac:dyDescent="0.35"/>
    <row r="103" s="56" customFormat="1" x14ac:dyDescent="0.35"/>
    <row r="104" s="56" customFormat="1" x14ac:dyDescent="0.35"/>
    <row r="105" s="56" customFormat="1" x14ac:dyDescent="0.35"/>
    <row r="106" s="56" customFormat="1" x14ac:dyDescent="0.35"/>
    <row r="107" s="56" customFormat="1" x14ac:dyDescent="0.35"/>
    <row r="108" s="56" customFormat="1" x14ac:dyDescent="0.35"/>
    <row r="109" s="56" customFormat="1" x14ac:dyDescent="0.35"/>
    <row r="110" s="56" customFormat="1" x14ac:dyDescent="0.35"/>
    <row r="111" s="56" customFormat="1" x14ac:dyDescent="0.35"/>
    <row r="112" s="56" customFormat="1" x14ac:dyDescent="0.35"/>
    <row r="113" s="56" customFormat="1" x14ac:dyDescent="0.35"/>
    <row r="114" s="56" customFormat="1" x14ac:dyDescent="0.35"/>
    <row r="115" s="56" customFormat="1" x14ac:dyDescent="0.35"/>
    <row r="116" s="56" customFormat="1" x14ac:dyDescent="0.35"/>
    <row r="117" s="56" customFormat="1" x14ac:dyDescent="0.35"/>
    <row r="118" s="56" customFormat="1" x14ac:dyDescent="0.35"/>
    <row r="119" s="56" customFormat="1" x14ac:dyDescent="0.35"/>
    <row r="120" s="56" customFormat="1" x14ac:dyDescent="0.35"/>
    <row r="121" s="56" customFormat="1" x14ac:dyDescent="0.35"/>
    <row r="122" s="56" customFormat="1" x14ac:dyDescent="0.35"/>
    <row r="123" s="56" customFormat="1" x14ac:dyDescent="0.35"/>
    <row r="124" s="56" customFormat="1" x14ac:dyDescent="0.35"/>
    <row r="125" s="56" customFormat="1" x14ac:dyDescent="0.35"/>
    <row r="126" s="56" customFormat="1" x14ac:dyDescent="0.35"/>
    <row r="127" s="56" customFormat="1" x14ac:dyDescent="0.35"/>
    <row r="128" s="56" customFormat="1" x14ac:dyDescent="0.35"/>
    <row r="129" s="56" customFormat="1" x14ac:dyDescent="0.35"/>
    <row r="130" s="56" customFormat="1" x14ac:dyDescent="0.35"/>
    <row r="131" s="56" customFormat="1" x14ac:dyDescent="0.35"/>
    <row r="132" s="56" customFormat="1" x14ac:dyDescent="0.35"/>
    <row r="133" s="56" customFormat="1" x14ac:dyDescent="0.35"/>
    <row r="134" s="56" customFormat="1" x14ac:dyDescent="0.35"/>
    <row r="135" s="56" customFormat="1" x14ac:dyDescent="0.35"/>
    <row r="136" s="56" customFormat="1" x14ac:dyDescent="0.35"/>
    <row r="137" s="56" customFormat="1" x14ac:dyDescent="0.35"/>
    <row r="138" s="56" customFormat="1" x14ac:dyDescent="0.35"/>
    <row r="139" s="56" customFormat="1" x14ac:dyDescent="0.35"/>
    <row r="140" s="56" customFormat="1" x14ac:dyDescent="0.35"/>
    <row r="141" s="56" customFormat="1" x14ac:dyDescent="0.35"/>
    <row r="142" s="56" customFormat="1" x14ac:dyDescent="0.35"/>
    <row r="143" s="56" customFormat="1" x14ac:dyDescent="0.35"/>
    <row r="144" s="56" customFormat="1" x14ac:dyDescent="0.35"/>
    <row r="145" s="56" customFormat="1" x14ac:dyDescent="0.35"/>
    <row r="146" s="56" customFormat="1" x14ac:dyDescent="0.35"/>
    <row r="147" s="56" customFormat="1" x14ac:dyDescent="0.35"/>
    <row r="148" s="56" customFormat="1" x14ac:dyDescent="0.35"/>
    <row r="149" s="56" customFormat="1" x14ac:dyDescent="0.35"/>
    <row r="150" s="56" customFormat="1" x14ac:dyDescent="0.35"/>
    <row r="151" s="56" customFormat="1" x14ac:dyDescent="0.35"/>
    <row r="152" s="56" customFormat="1" x14ac:dyDescent="0.35"/>
    <row r="153" s="56" customFormat="1" x14ac:dyDescent="0.35"/>
    <row r="154" s="56" customFormat="1" x14ac:dyDescent="0.35"/>
    <row r="155" s="56" customFormat="1" x14ac:dyDescent="0.35"/>
    <row r="156" s="56" customFormat="1" x14ac:dyDescent="0.35"/>
    <row r="157" s="56" customFormat="1" x14ac:dyDescent="0.35"/>
    <row r="158" s="56" customFormat="1" x14ac:dyDescent="0.35"/>
    <row r="159" s="56" customFormat="1" x14ac:dyDescent="0.35"/>
    <row r="160" s="56" customFormat="1" x14ac:dyDescent="0.35"/>
    <row r="161" s="56" customFormat="1" x14ac:dyDescent="0.35"/>
    <row r="162" s="56" customFormat="1" x14ac:dyDescent="0.35"/>
    <row r="163" s="56" customFormat="1" x14ac:dyDescent="0.35"/>
    <row r="164" s="56" customFormat="1" x14ac:dyDescent="0.35"/>
    <row r="165" s="56" customFormat="1" x14ac:dyDescent="0.35"/>
    <row r="166" s="56" customFormat="1" x14ac:dyDescent="0.35"/>
    <row r="167" s="56" customFormat="1" x14ac:dyDescent="0.35"/>
    <row r="168" s="56" customFormat="1" x14ac:dyDescent="0.35"/>
    <row r="169" s="56" customFormat="1" x14ac:dyDescent="0.35"/>
    <row r="170" s="56" customFormat="1" x14ac:dyDescent="0.35"/>
    <row r="171" s="56" customFormat="1" x14ac:dyDescent="0.35"/>
    <row r="172" s="56" customFormat="1" x14ac:dyDescent="0.35"/>
    <row r="173" s="56" customFormat="1" x14ac:dyDescent="0.35"/>
    <row r="174" s="56" customFormat="1" x14ac:dyDescent="0.35"/>
    <row r="175" s="56" customFormat="1" x14ac:dyDescent="0.35"/>
    <row r="176" s="56" customFormat="1" x14ac:dyDescent="0.35"/>
    <row r="177" s="56" customFormat="1" x14ac:dyDescent="0.35"/>
    <row r="178" s="56" customFormat="1" x14ac:dyDescent="0.35"/>
    <row r="179" s="56" customFormat="1" x14ac:dyDescent="0.35"/>
    <row r="180" s="56" customFormat="1" x14ac:dyDescent="0.35"/>
    <row r="181" s="56" customFormat="1" x14ac:dyDescent="0.35"/>
    <row r="182" s="56" customFormat="1" x14ac:dyDescent="0.35"/>
    <row r="183" s="56" customFormat="1" x14ac:dyDescent="0.35"/>
    <row r="184" s="56" customFormat="1" x14ac:dyDescent="0.35"/>
    <row r="185" s="56" customFormat="1" x14ac:dyDescent="0.35"/>
    <row r="186" s="56" customFormat="1" x14ac:dyDescent="0.35"/>
    <row r="187" s="56" customFormat="1" x14ac:dyDescent="0.35"/>
    <row r="188" s="56" customFormat="1" x14ac:dyDescent="0.35"/>
    <row r="189" s="56" customFormat="1" x14ac:dyDescent="0.35"/>
    <row r="190" s="56" customFormat="1" x14ac:dyDescent="0.35"/>
    <row r="191" s="56" customFormat="1" x14ac:dyDescent="0.35"/>
    <row r="192" s="56" customFormat="1" x14ac:dyDescent="0.35"/>
    <row r="193" s="56" customFormat="1" x14ac:dyDescent="0.35"/>
    <row r="194" s="56" customFormat="1" x14ac:dyDescent="0.35"/>
    <row r="195" s="56" customFormat="1" x14ac:dyDescent="0.35"/>
    <row r="196" s="56" customFormat="1" x14ac:dyDescent="0.35"/>
    <row r="197" s="56" customFormat="1" x14ac:dyDescent="0.35"/>
    <row r="198" s="56" customFormat="1" x14ac:dyDescent="0.35"/>
    <row r="199" s="56" customFormat="1" x14ac:dyDescent="0.35"/>
    <row r="200" s="56" customFormat="1" x14ac:dyDescent="0.35"/>
    <row r="201" s="56" customFormat="1" x14ac:dyDescent="0.35"/>
    <row r="202" s="56" customFormat="1" x14ac:dyDescent="0.35"/>
    <row r="203" s="56" customFormat="1" x14ac:dyDescent="0.35"/>
    <row r="204" s="56" customFormat="1" x14ac:dyDescent="0.35"/>
    <row r="205" s="56" customFormat="1" x14ac:dyDescent="0.35"/>
    <row r="206" s="56" customFormat="1" x14ac:dyDescent="0.35"/>
    <row r="207" s="56" customFormat="1" x14ac:dyDescent="0.35"/>
    <row r="208" s="56" customFormat="1" x14ac:dyDescent="0.35"/>
    <row r="209" s="56" customFormat="1" x14ac:dyDescent="0.35"/>
    <row r="210" s="56" customFormat="1" x14ac:dyDescent="0.35"/>
    <row r="211" s="56" customFormat="1" x14ac:dyDescent="0.35"/>
    <row r="212" s="56" customFormat="1" x14ac:dyDescent="0.35"/>
    <row r="213" s="56" customFormat="1" x14ac:dyDescent="0.35"/>
    <row r="214" s="56" customFormat="1" x14ac:dyDescent="0.35"/>
    <row r="215" s="56" customFormat="1" x14ac:dyDescent="0.35"/>
    <row r="216" s="56" customFormat="1" x14ac:dyDescent="0.35"/>
    <row r="217" s="56" customFormat="1" x14ac:dyDescent="0.35"/>
    <row r="218" s="56" customFormat="1" x14ac:dyDescent="0.35"/>
    <row r="219" s="56" customFormat="1" x14ac:dyDescent="0.35"/>
    <row r="220" s="56" customFormat="1" x14ac:dyDescent="0.35"/>
    <row r="221" s="56" customFormat="1" x14ac:dyDescent="0.35"/>
    <row r="222" s="56" customFormat="1" x14ac:dyDescent="0.35"/>
    <row r="223" s="56" customFormat="1" x14ac:dyDescent="0.35"/>
    <row r="224" s="56" customFormat="1" x14ac:dyDescent="0.35"/>
    <row r="225" s="56" customFormat="1" x14ac:dyDescent="0.35"/>
    <row r="226" s="56" customFormat="1" x14ac:dyDescent="0.35"/>
    <row r="227" s="56" customFormat="1" x14ac:dyDescent="0.35"/>
    <row r="228" s="56" customFormat="1" x14ac:dyDescent="0.35"/>
    <row r="229" s="56" customFormat="1" x14ac:dyDescent="0.35"/>
    <row r="230" s="56" customFormat="1" x14ac:dyDescent="0.35"/>
    <row r="231" s="56" customFormat="1" x14ac:dyDescent="0.35"/>
    <row r="232" s="56" customFormat="1" x14ac:dyDescent="0.35"/>
    <row r="233" s="56" customFormat="1" x14ac:dyDescent="0.35"/>
    <row r="234" s="56" customFormat="1" x14ac:dyDescent="0.35"/>
    <row r="235" s="56" customFormat="1" x14ac:dyDescent="0.35"/>
    <row r="236" s="56" customFormat="1" x14ac:dyDescent="0.35"/>
    <row r="237" s="56" customFormat="1" x14ac:dyDescent="0.35"/>
    <row r="238" s="56" customFormat="1" x14ac:dyDescent="0.35"/>
    <row r="239" s="56" customFormat="1" x14ac:dyDescent="0.35"/>
    <row r="240" s="56" customFormat="1" x14ac:dyDescent="0.35"/>
    <row r="241" s="56" customFormat="1" x14ac:dyDescent="0.35"/>
    <row r="242" s="56" customFormat="1" x14ac:dyDescent="0.35"/>
    <row r="243" s="56" customFormat="1" x14ac:dyDescent="0.35"/>
    <row r="244" s="56" customFormat="1" x14ac:dyDescent="0.35"/>
    <row r="245" s="56" customFormat="1" x14ac:dyDescent="0.35"/>
    <row r="246" s="56" customFormat="1" x14ac:dyDescent="0.35"/>
    <row r="247" s="56" customFormat="1" x14ac:dyDescent="0.35"/>
    <row r="248" s="56" customFormat="1" x14ac:dyDescent="0.35"/>
    <row r="249" s="56" customFormat="1" x14ac:dyDescent="0.35"/>
    <row r="250" s="56" customFormat="1" x14ac:dyDescent="0.35"/>
    <row r="251" s="56" customFormat="1" x14ac:dyDescent="0.35"/>
    <row r="252" s="56" customFormat="1" x14ac:dyDescent="0.35"/>
    <row r="253" s="56" customFormat="1" x14ac:dyDescent="0.35"/>
    <row r="254" s="56" customFormat="1" x14ac:dyDescent="0.35"/>
    <row r="255" s="56" customFormat="1" x14ac:dyDescent="0.35"/>
    <row r="256" s="56" customFormat="1" x14ac:dyDescent="0.35"/>
    <row r="257" s="56" customFormat="1" x14ac:dyDescent="0.35"/>
    <row r="258" s="56" customFormat="1" x14ac:dyDescent="0.35"/>
    <row r="259" s="56" customFormat="1" x14ac:dyDescent="0.35"/>
    <row r="260" s="56" customFormat="1" x14ac:dyDescent="0.35"/>
    <row r="261" s="56" customFormat="1" x14ac:dyDescent="0.35"/>
    <row r="262" s="56" customFormat="1" x14ac:dyDescent="0.35"/>
    <row r="263" s="56" customFormat="1" x14ac:dyDescent="0.35"/>
    <row r="264" s="56" customFormat="1" x14ac:dyDescent="0.35"/>
    <row r="265" s="56" customFormat="1" x14ac:dyDescent="0.35"/>
    <row r="266" s="56" customFormat="1" x14ac:dyDescent="0.35"/>
    <row r="267" s="56" customFormat="1" x14ac:dyDescent="0.35"/>
    <row r="268" s="56" customFormat="1" x14ac:dyDescent="0.35"/>
    <row r="269" s="56" customFormat="1" x14ac:dyDescent="0.35"/>
    <row r="270" s="56" customFormat="1" x14ac:dyDescent="0.35"/>
    <row r="271" s="56" customFormat="1" x14ac:dyDescent="0.35"/>
    <row r="272" s="56" customFormat="1" x14ac:dyDescent="0.35"/>
    <row r="273" s="56" customFormat="1" x14ac:dyDescent="0.35"/>
    <row r="274" s="56" customFormat="1" x14ac:dyDescent="0.35"/>
    <row r="275" s="56" customFormat="1" x14ac:dyDescent="0.35"/>
    <row r="276" s="56" customFormat="1" x14ac:dyDescent="0.35"/>
    <row r="277" s="56" customFormat="1" x14ac:dyDescent="0.35"/>
    <row r="278" s="56" customFormat="1" x14ac:dyDescent="0.35"/>
    <row r="279" s="56" customFormat="1" x14ac:dyDescent="0.35"/>
    <row r="280" s="56" customFormat="1" x14ac:dyDescent="0.35"/>
    <row r="281" s="56" customFormat="1" x14ac:dyDescent="0.35"/>
    <row r="282" s="56" customFormat="1" x14ac:dyDescent="0.35"/>
    <row r="283" s="56" customFormat="1" x14ac:dyDescent="0.35"/>
    <row r="284" s="56" customFormat="1" x14ac:dyDescent="0.35"/>
    <row r="285" s="56" customFormat="1" x14ac:dyDescent="0.35"/>
    <row r="286" s="56" customFormat="1" x14ac:dyDescent="0.35"/>
    <row r="287" s="56" customFormat="1" x14ac:dyDescent="0.35"/>
    <row r="288" s="56" customFormat="1" x14ac:dyDescent="0.35"/>
    <row r="289" s="56" customFormat="1" x14ac:dyDescent="0.35"/>
    <row r="290" s="56" customFormat="1" x14ac:dyDescent="0.35"/>
    <row r="291" s="56" customFormat="1" x14ac:dyDescent="0.35"/>
    <row r="292" s="56" customFormat="1" x14ac:dyDescent="0.35"/>
    <row r="293" s="56" customFormat="1" x14ac:dyDescent="0.35"/>
    <row r="294" s="56" customFormat="1" x14ac:dyDescent="0.35"/>
    <row r="295" s="56" customFormat="1" x14ac:dyDescent="0.35"/>
    <row r="296" s="56" customFormat="1" x14ac:dyDescent="0.35"/>
    <row r="297" s="56" customFormat="1" x14ac:dyDescent="0.35"/>
    <row r="298" s="56" customFormat="1" x14ac:dyDescent="0.35"/>
    <row r="299" s="56" customFormat="1" x14ac:dyDescent="0.35"/>
    <row r="300" s="56" customFormat="1" x14ac:dyDescent="0.35"/>
    <row r="301" s="56" customFormat="1" x14ac:dyDescent="0.35"/>
    <row r="302" s="56" customFormat="1" x14ac:dyDescent="0.35"/>
    <row r="303" s="56" customFormat="1" x14ac:dyDescent="0.35"/>
    <row r="304" s="56" customFormat="1" x14ac:dyDescent="0.35"/>
    <row r="305" s="56" customFormat="1" x14ac:dyDescent="0.35"/>
    <row r="306" s="56" customFormat="1" x14ac:dyDescent="0.35"/>
    <row r="307" s="56" customFormat="1" x14ac:dyDescent="0.35"/>
    <row r="308" s="56" customFormat="1" x14ac:dyDescent="0.35"/>
    <row r="309" s="56" customFormat="1" x14ac:dyDescent="0.35"/>
    <row r="310" s="56" customFormat="1" x14ac:dyDescent="0.35"/>
    <row r="311" s="56" customFormat="1" x14ac:dyDescent="0.35"/>
    <row r="312" s="56" customFormat="1" x14ac:dyDescent="0.35"/>
    <row r="313" s="56" customFormat="1" x14ac:dyDescent="0.35"/>
    <row r="314" s="56" customFormat="1" x14ac:dyDescent="0.35"/>
    <row r="315" s="56" customFormat="1" x14ac:dyDescent="0.35"/>
    <row r="316" s="56" customFormat="1" x14ac:dyDescent="0.35"/>
    <row r="317" s="56" customFormat="1" x14ac:dyDescent="0.35"/>
    <row r="318" s="56" customFormat="1" x14ac:dyDescent="0.35"/>
    <row r="319" s="56" customFormat="1" x14ac:dyDescent="0.35"/>
    <row r="320" s="56" customFormat="1" x14ac:dyDescent="0.35"/>
    <row r="321" s="56" customFormat="1" x14ac:dyDescent="0.35"/>
    <row r="322" s="56" customFormat="1" x14ac:dyDescent="0.35"/>
    <row r="323" s="56" customFormat="1" x14ac:dyDescent="0.35"/>
    <row r="324" s="56" customFormat="1" x14ac:dyDescent="0.35"/>
    <row r="325" s="56" customFormat="1" x14ac:dyDescent="0.35"/>
    <row r="326" s="56" customFormat="1" x14ac:dyDescent="0.35"/>
    <row r="327" s="56" customFormat="1" x14ac:dyDescent="0.35"/>
    <row r="328" s="56" customFormat="1" x14ac:dyDescent="0.35"/>
    <row r="329" s="56" customFormat="1" x14ac:dyDescent="0.35"/>
    <row r="330" s="56" customFormat="1" x14ac:dyDescent="0.35"/>
    <row r="331" s="56" customFormat="1" x14ac:dyDescent="0.35"/>
    <row r="332" s="56" customFormat="1" x14ac:dyDescent="0.35"/>
    <row r="333" s="56" customFormat="1" x14ac:dyDescent="0.35"/>
    <row r="334" s="56" customFormat="1" x14ac:dyDescent="0.35"/>
    <row r="335" s="56" customFormat="1" x14ac:dyDescent="0.35"/>
    <row r="336" s="56" customFormat="1" x14ac:dyDescent="0.35"/>
    <row r="337" spans="6:14" s="56" customFormat="1" x14ac:dyDescent="0.35"/>
    <row r="338" spans="6:14" s="56" customFormat="1" x14ac:dyDescent="0.35"/>
    <row r="339" spans="6:14" s="56" customFormat="1" x14ac:dyDescent="0.35">
      <c r="F339" s="47"/>
      <c r="G339" s="47"/>
      <c r="H339" s="47"/>
      <c r="I339" s="47"/>
      <c r="J339" s="47"/>
      <c r="K339" s="47"/>
      <c r="L339" s="47"/>
      <c r="M339" s="47"/>
      <c r="N339" s="47"/>
    </row>
    <row r="340" spans="6:14" s="56" customFormat="1" x14ac:dyDescent="0.35">
      <c r="F340" s="47"/>
      <c r="G340" s="47"/>
      <c r="H340" s="47"/>
      <c r="I340" s="47"/>
      <c r="J340" s="47"/>
      <c r="K340" s="47"/>
      <c r="L340" s="47"/>
      <c r="M340" s="47"/>
      <c r="N340" s="47"/>
    </row>
    <row r="341" spans="6:14" s="56" customFormat="1" x14ac:dyDescent="0.35">
      <c r="F341" s="47"/>
      <c r="G341" s="47"/>
      <c r="H341" s="47"/>
      <c r="I341" s="47"/>
      <c r="J341" s="47"/>
      <c r="K341" s="47"/>
      <c r="L341" s="47"/>
      <c r="M341" s="47"/>
      <c r="N341" s="47"/>
    </row>
    <row r="342" spans="6:14" s="56" customFormat="1" x14ac:dyDescent="0.35">
      <c r="F342" s="47"/>
      <c r="G342" s="47"/>
      <c r="H342" s="47"/>
      <c r="I342" s="47"/>
      <c r="J342" s="47"/>
      <c r="K342" s="47"/>
      <c r="L342" s="47"/>
      <c r="M342" s="47"/>
      <c r="N342" s="47"/>
    </row>
    <row r="343" spans="6:14" s="56" customFormat="1" x14ac:dyDescent="0.35">
      <c r="F343" s="47"/>
      <c r="G343" s="47"/>
      <c r="H343" s="47"/>
      <c r="I343" s="47"/>
      <c r="J343" s="47"/>
      <c r="K343" s="47"/>
      <c r="L343" s="47"/>
      <c r="M343" s="47"/>
      <c r="N343" s="47"/>
    </row>
    <row r="344" spans="6:14" s="56" customFormat="1" x14ac:dyDescent="0.35">
      <c r="F344" s="47"/>
      <c r="G344" s="47"/>
      <c r="H344" s="47"/>
      <c r="I344" s="47"/>
      <c r="J344" s="47"/>
      <c r="K344" s="47"/>
      <c r="L344" s="47"/>
      <c r="M344" s="47"/>
      <c r="N344" s="47"/>
    </row>
  </sheetData>
  <mergeCells count="54">
    <mergeCell ref="C25:D25"/>
    <mergeCell ref="F25:G25"/>
    <mergeCell ref="L25:M25"/>
    <mergeCell ref="B26:D28"/>
    <mergeCell ref="E26:M28"/>
    <mergeCell ref="C23:D23"/>
    <mergeCell ref="F23:G23"/>
    <mergeCell ref="L23:M23"/>
    <mergeCell ref="C24:D24"/>
    <mergeCell ref="F24:G24"/>
    <mergeCell ref="L24:M24"/>
    <mergeCell ref="C21:D21"/>
    <mergeCell ref="F21:G21"/>
    <mergeCell ref="L21:M21"/>
    <mergeCell ref="C22:D22"/>
    <mergeCell ref="F22:G22"/>
    <mergeCell ref="L22:M22"/>
    <mergeCell ref="B19:D19"/>
    <mergeCell ref="E19:G19"/>
    <mergeCell ref="H19:J19"/>
    <mergeCell ref="K19:M19"/>
    <mergeCell ref="B20:D20"/>
    <mergeCell ref="E20:G20"/>
    <mergeCell ref="H20:J20"/>
    <mergeCell ref="K20:M20"/>
    <mergeCell ref="B11:C11"/>
    <mergeCell ref="D11:G11"/>
    <mergeCell ref="I11:J11"/>
    <mergeCell ref="L11:M11"/>
    <mergeCell ref="B12:C13"/>
    <mergeCell ref="D12:G13"/>
    <mergeCell ref="H12:J12"/>
    <mergeCell ref="L12:M12"/>
    <mergeCell ref="H13:J13"/>
    <mergeCell ref="L13:M13"/>
    <mergeCell ref="B9:G9"/>
    <mergeCell ref="H9:J9"/>
    <mergeCell ref="K9:M9"/>
    <mergeCell ref="B10:C10"/>
    <mergeCell ref="D10:G10"/>
    <mergeCell ref="H10:J10"/>
    <mergeCell ref="L10:M10"/>
    <mergeCell ref="L5:M5"/>
    <mergeCell ref="B6:D6"/>
    <mergeCell ref="E6:F6"/>
    <mergeCell ref="G6:H6"/>
    <mergeCell ref="I6:K6"/>
    <mergeCell ref="L6:M6"/>
    <mergeCell ref="I5:K5"/>
    <mergeCell ref="C3:D3"/>
    <mergeCell ref="F3:G3"/>
    <mergeCell ref="B5:D5"/>
    <mergeCell ref="E5:F5"/>
    <mergeCell ref="G5:H5"/>
  </mergeCells>
  <dataValidations count="9">
    <dataValidation type="list" allowBlank="1" showInputMessage="1" showErrorMessage="1" sqref="L10:M10">
      <formula1>"Yes, No"</formula1>
    </dataValidation>
    <dataValidation type="list" allowBlank="1" showInputMessage="1" showErrorMessage="1" sqref="L12">
      <formula1>"None, Refrigeration, Hazardous, Narcotics, Other"</formula1>
    </dataValidation>
    <dataValidation type="textLength" errorStyle="information" operator="equal" allowBlank="1" showInputMessage="1" showErrorMessage="1" errorTitle="Project Code" error="Expected 7 digits" sqref="D16">
      <formula1>7</formula1>
    </dataValidation>
    <dataValidation type="textLength" errorStyle="information" operator="equal" allowBlank="1" showInputMessage="1" showErrorMessage="1" errorTitle="Cost Centre" error="Expected 5 digits" sqref="C16">
      <formula1>5</formula1>
    </dataValidation>
    <dataValidation type="textLength" errorStyle="information" operator="equal" allowBlank="1" showInputMessage="1" showErrorMessage="1" errorTitle="Account Code" error="Expected 4 digits" sqref="B16">
      <formula1>4</formula1>
    </dataValidation>
    <dataValidation type="textLength" errorStyle="information" operator="equal" allowBlank="1" showInputMessage="1" showErrorMessage="1" errorTitle="SOF" error="Expected 8 digits" sqref="E16">
      <formula1>8</formula1>
    </dataValidation>
    <dataValidation type="textLength" allowBlank="1" showInputMessage="1" showErrorMessage="1" errorTitle="DEA Code" error="Expected 5 or 6 digits" sqref="F16">
      <formula1>5</formula1>
      <formula2>6</formula2>
    </dataValidation>
    <dataValidation type="list" allowBlank="1" showInputMessage="1" showErrorMessage="1" sqref="D10:G10">
      <formula1>"Office, Warehouse, Field"</formula1>
    </dataValidation>
    <dataValidation type="list" allowBlank="1" showInputMessage="1" showErrorMessage="1" sqref="B6">
      <formula1>#N/A</formula1>
    </dataValidation>
  </dataValidations>
  <printOptions horizontalCentered="1"/>
  <pageMargins left="0.19685039370078741" right="0.19685039370078741" top="0.59055118110236227" bottom="0.39370078740157483" header="0" footer="0.19685039370078741"/>
  <pageSetup paperSize="9" scale="47" orientation="landscape" r:id="rId1"/>
  <headerFooter alignWithMargins="0">
    <oddFooter>&amp;LPurchase Request SC-PR-07</oddFooter>
  </headerFooter>
  <rowBreaks count="1" manualBreakCount="1">
    <brk id="9"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'C:\Users\Y.Rashid\OneDrive - Save the Children International\Desktop\NEW\[SC-PR-11 Purchase Request (PR) (EN).xlsx]Data'!#REF!</xm:f>
          </x14:formula1>
          <xm:sqref>K7 F3 L11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FF0000"/>
    <pageSetUpPr fitToPage="1"/>
  </sheetPr>
  <dimension ref="A1:BC78"/>
  <sheetViews>
    <sheetView view="pageBreakPreview" zoomScale="80" zoomScaleNormal="90" zoomScaleSheetLayoutView="80" workbookViewId="0">
      <selection activeCell="F6" sqref="F6"/>
    </sheetView>
  </sheetViews>
  <sheetFormatPr defaultColWidth="9.1796875" defaultRowHeight="12.5" x14ac:dyDescent="0.35"/>
  <cols>
    <col min="1" max="1" width="4.453125" style="272" customWidth="1"/>
    <col min="2" max="2" width="8.81640625" style="277" customWidth="1"/>
    <col min="3" max="3" width="9.81640625" style="277" customWidth="1"/>
    <col min="4" max="4" width="16.54296875" style="277" customWidth="1"/>
    <col min="5" max="5" width="10.26953125" style="277" customWidth="1"/>
    <col min="6" max="6" width="16" style="277" customWidth="1"/>
    <col min="7" max="7" width="44" style="277" customWidth="1"/>
    <col min="8" max="8" width="11.81640625" style="277" customWidth="1"/>
    <col min="9" max="9" width="13" style="277" customWidth="1"/>
    <col min="10" max="10" width="12.54296875" style="277" customWidth="1"/>
    <col min="11" max="11" width="15.1796875" style="277" customWidth="1"/>
    <col min="12" max="12" width="17.1796875" style="277" customWidth="1"/>
    <col min="13" max="14" width="9.1796875" style="272"/>
    <col min="15" max="15" width="9.453125" style="272" customWidth="1"/>
    <col min="16" max="17" width="9.1796875" style="272"/>
    <col min="18" max="18" width="9.54296875" style="272" bestFit="1" customWidth="1"/>
    <col min="19" max="55" width="9.1796875" style="272"/>
    <col min="56" max="16384" width="9.1796875" style="277"/>
  </cols>
  <sheetData>
    <row r="1" spans="1:55" ht="36" customHeight="1" x14ac:dyDescent="0.35">
      <c r="B1" s="273" t="s">
        <v>87</v>
      </c>
      <c r="C1" s="273"/>
      <c r="D1" s="273"/>
      <c r="E1" s="273"/>
      <c r="F1" s="273"/>
      <c r="G1" s="274"/>
      <c r="H1" s="274"/>
      <c r="I1" s="275"/>
      <c r="J1" s="275"/>
      <c r="K1" s="275"/>
      <c r="L1" s="276" t="s">
        <v>279</v>
      </c>
    </row>
    <row r="2" spans="1:55" s="272" customFormat="1" ht="17.25" customHeight="1" x14ac:dyDescent="0.35">
      <c r="B2" s="278"/>
      <c r="C2" s="278"/>
      <c r="D2" s="278"/>
      <c r="E2" s="278"/>
      <c r="F2" s="278"/>
      <c r="I2" s="279"/>
      <c r="J2" s="279"/>
      <c r="K2" s="279"/>
      <c r="L2" s="280" t="s">
        <v>280</v>
      </c>
    </row>
    <row r="3" spans="1:55" ht="28.5" customHeight="1" thickBot="1" x14ac:dyDescent="0.4">
      <c r="B3" s="713" t="s">
        <v>281</v>
      </c>
      <c r="C3" s="713"/>
      <c r="D3" s="713"/>
      <c r="E3" s="713"/>
      <c r="F3" s="713"/>
      <c r="G3" s="713"/>
      <c r="H3" s="713"/>
      <c r="I3" s="713"/>
      <c r="J3" s="713"/>
      <c r="K3" s="713"/>
      <c r="L3" s="713"/>
    </row>
    <row r="4" spans="1:55" s="282" customFormat="1" ht="30" customHeight="1" thickBot="1" x14ac:dyDescent="0.4">
      <c r="A4" s="281"/>
      <c r="B4" s="714" t="s">
        <v>134</v>
      </c>
      <c r="C4" s="715"/>
      <c r="D4" s="716">
        <f ca="1">TODAY()</f>
        <v>44766</v>
      </c>
      <c r="E4" s="717"/>
      <c r="F4" s="717"/>
      <c r="G4" s="718"/>
      <c r="H4" s="719" t="s">
        <v>282</v>
      </c>
      <c r="I4" s="720"/>
      <c r="J4" s="723" t="s">
        <v>449</v>
      </c>
      <c r="K4" s="724"/>
      <c r="L4" s="725"/>
      <c r="M4" s="281"/>
      <c r="N4" s="281"/>
      <c r="O4" s="281"/>
      <c r="P4" s="281"/>
      <c r="Q4" s="281"/>
      <c r="R4" s="281"/>
      <c r="S4" s="281"/>
      <c r="T4" s="281"/>
      <c r="U4" s="281"/>
      <c r="V4" s="281"/>
      <c r="W4" s="281"/>
      <c r="X4" s="281"/>
      <c r="Y4" s="281"/>
      <c r="Z4" s="281"/>
      <c r="AA4" s="281"/>
      <c r="AB4" s="281"/>
      <c r="AC4" s="281"/>
      <c r="AD4" s="281"/>
      <c r="AE4" s="281"/>
      <c r="AF4" s="281"/>
      <c r="AG4" s="281"/>
      <c r="AH4" s="281"/>
      <c r="AI4" s="281"/>
      <c r="AJ4" s="281"/>
      <c r="AK4" s="281"/>
      <c r="AL4" s="281"/>
      <c r="AM4" s="281"/>
      <c r="AN4" s="281"/>
      <c r="AO4" s="281"/>
      <c r="AP4" s="281"/>
      <c r="AQ4" s="281"/>
      <c r="AR4" s="281"/>
      <c r="AS4" s="281"/>
      <c r="AT4" s="281"/>
      <c r="AU4" s="281"/>
      <c r="AV4" s="281"/>
      <c r="AW4" s="281"/>
      <c r="AX4" s="281"/>
      <c r="AY4" s="281"/>
      <c r="AZ4" s="281"/>
      <c r="BA4" s="281"/>
      <c r="BB4" s="281"/>
      <c r="BC4" s="281"/>
    </row>
    <row r="5" spans="1:55" s="282" customFormat="1" ht="30" customHeight="1" thickBot="1" x14ac:dyDescent="0.4">
      <c r="A5" s="281"/>
      <c r="B5" s="729" t="s">
        <v>283</v>
      </c>
      <c r="C5" s="730"/>
      <c r="D5" s="730"/>
      <c r="E5" s="731"/>
      <c r="F5" s="732" t="str">
        <f>D20</f>
        <v>PR67413</v>
      </c>
      <c r="G5" s="733"/>
      <c r="H5" s="721"/>
      <c r="I5" s="722"/>
      <c r="J5" s="726"/>
      <c r="K5" s="727"/>
      <c r="L5" s="728"/>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row>
    <row r="6" spans="1:55" s="281" customFormat="1" ht="10" customHeight="1" thickBot="1" x14ac:dyDescent="0.4">
      <c r="E6" s="283"/>
      <c r="F6" s="283"/>
      <c r="G6" s="284"/>
      <c r="H6" s="284"/>
      <c r="I6" s="283"/>
      <c r="J6" s="283"/>
      <c r="K6" s="283"/>
      <c r="L6" s="283"/>
    </row>
    <row r="7" spans="1:55" s="286" customFormat="1" ht="18.75" customHeight="1" x14ac:dyDescent="0.35">
      <c r="A7" s="285"/>
      <c r="B7" s="742" t="s">
        <v>284</v>
      </c>
      <c r="C7" s="743"/>
      <c r="D7" s="743"/>
      <c r="E7" s="743"/>
      <c r="F7" s="743"/>
      <c r="G7" s="744"/>
      <c r="H7" s="742" t="s">
        <v>285</v>
      </c>
      <c r="I7" s="743"/>
      <c r="J7" s="743"/>
      <c r="K7" s="743"/>
      <c r="L7" s="744"/>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85"/>
      <c r="AL7" s="285"/>
      <c r="AM7" s="285"/>
      <c r="AN7" s="285"/>
      <c r="AO7" s="285"/>
      <c r="AP7" s="285"/>
      <c r="AQ7" s="285"/>
      <c r="AR7" s="285"/>
      <c r="AS7" s="285"/>
      <c r="AT7" s="285"/>
      <c r="AU7" s="285"/>
      <c r="AV7" s="285"/>
      <c r="AW7" s="285"/>
      <c r="AX7" s="285"/>
      <c r="AY7" s="285"/>
      <c r="AZ7" s="285"/>
      <c r="BA7" s="285"/>
      <c r="BB7" s="285"/>
      <c r="BC7" s="285"/>
    </row>
    <row r="8" spans="1:55" s="286" customFormat="1" ht="30.75" customHeight="1" x14ac:dyDescent="0.35">
      <c r="A8" s="285"/>
      <c r="B8" s="734" t="s">
        <v>286</v>
      </c>
      <c r="C8" s="735"/>
      <c r="D8" s="736"/>
      <c r="E8" s="737"/>
      <c r="F8" s="737"/>
      <c r="G8" s="738"/>
      <c r="H8" s="287" t="s">
        <v>287</v>
      </c>
      <c r="I8" s="745" t="str">
        <f>I13</f>
        <v>Layth Khalid</v>
      </c>
      <c r="J8" s="746"/>
      <c r="K8" s="746"/>
      <c r="L8" s="747"/>
      <c r="M8" s="285"/>
      <c r="N8" s="285"/>
      <c r="O8" s="285"/>
      <c r="P8" s="285"/>
      <c r="Q8" s="285"/>
      <c r="R8" s="285"/>
      <c r="S8" s="285"/>
      <c r="T8" s="285"/>
      <c r="U8" s="285"/>
      <c r="V8" s="285"/>
      <c r="W8" s="285"/>
      <c r="X8" s="285"/>
      <c r="Y8" s="285"/>
      <c r="Z8" s="285"/>
      <c r="AA8" s="285"/>
      <c r="AB8" s="285"/>
      <c r="AC8" s="285"/>
      <c r="AD8" s="285"/>
      <c r="AE8" s="285"/>
      <c r="AF8" s="285"/>
      <c r="AG8" s="285"/>
      <c r="AH8" s="285"/>
      <c r="AI8" s="285"/>
      <c r="AJ8" s="285"/>
      <c r="AK8" s="285"/>
      <c r="AL8" s="285"/>
      <c r="AM8" s="285"/>
      <c r="AN8" s="285"/>
      <c r="AO8" s="285"/>
      <c r="AP8" s="285"/>
      <c r="AQ8" s="285"/>
      <c r="AR8" s="285"/>
      <c r="AS8" s="285"/>
      <c r="AT8" s="285"/>
      <c r="AU8" s="285"/>
      <c r="AV8" s="285"/>
      <c r="AW8" s="285"/>
      <c r="AX8" s="285"/>
      <c r="AY8" s="285"/>
      <c r="AZ8" s="285"/>
      <c r="BA8" s="285"/>
      <c r="BB8" s="285"/>
      <c r="BC8" s="285"/>
    </row>
    <row r="9" spans="1:55" s="282" customFormat="1" ht="30" customHeight="1" x14ac:dyDescent="0.35">
      <c r="A9" s="281"/>
      <c r="B9" s="734" t="s">
        <v>287</v>
      </c>
      <c r="C9" s="735"/>
      <c r="D9" s="736"/>
      <c r="E9" s="737"/>
      <c r="F9" s="737"/>
      <c r="G9" s="738"/>
      <c r="H9" s="288" t="s">
        <v>288</v>
      </c>
      <c r="I9" s="748" t="str">
        <f>I14</f>
        <v>Layth.rasheed@savethechildren.org</v>
      </c>
      <c r="J9" s="737"/>
      <c r="K9" s="737"/>
      <c r="L9" s="738"/>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row>
    <row r="10" spans="1:55" s="282" customFormat="1" ht="18.75" customHeight="1" x14ac:dyDescent="0.35">
      <c r="A10" s="281"/>
      <c r="B10" s="734" t="s">
        <v>288</v>
      </c>
      <c r="C10" s="735"/>
      <c r="D10" s="736"/>
      <c r="E10" s="737"/>
      <c r="F10" s="737"/>
      <c r="G10" s="738"/>
      <c r="H10" s="289" t="s">
        <v>289</v>
      </c>
      <c r="I10" s="749" t="str">
        <f>I15</f>
        <v xml:space="preserve">Ninewa FO - Al Muhandseen East Mosul Near to Big Mosque </v>
      </c>
      <c r="J10" s="750"/>
      <c r="K10" s="750"/>
      <c r="L10" s="75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row>
    <row r="11" spans="1:55" s="282" customFormat="1" ht="18.75" customHeight="1" thickBot="1" x14ac:dyDescent="0.4">
      <c r="A11" s="281"/>
      <c r="B11" s="734" t="s">
        <v>290</v>
      </c>
      <c r="C11" s="735"/>
      <c r="D11" s="736"/>
      <c r="E11" s="737"/>
      <c r="F11" s="737"/>
      <c r="G11" s="738"/>
      <c r="H11" s="290"/>
      <c r="I11" s="752"/>
      <c r="J11" s="753"/>
      <c r="K11" s="753"/>
      <c r="L11" s="754"/>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row>
    <row r="12" spans="1:55" s="282" customFormat="1" ht="18.75" customHeight="1" x14ac:dyDescent="0.35">
      <c r="A12" s="281"/>
      <c r="B12" s="734" t="s">
        <v>291</v>
      </c>
      <c r="C12" s="735"/>
      <c r="D12" s="736"/>
      <c r="E12" s="737"/>
      <c r="F12" s="737"/>
      <c r="G12" s="738"/>
      <c r="H12" s="739" t="s">
        <v>292</v>
      </c>
      <c r="I12" s="740"/>
      <c r="J12" s="740"/>
      <c r="K12" s="740"/>
      <c r="L12" s="74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row>
    <row r="13" spans="1:55" s="282" customFormat="1" ht="30" customHeight="1" x14ac:dyDescent="0.35">
      <c r="A13" s="281"/>
      <c r="B13" s="734" t="s">
        <v>293</v>
      </c>
      <c r="C13" s="735"/>
      <c r="D13" s="736"/>
      <c r="E13" s="737"/>
      <c r="F13" s="737"/>
      <c r="G13" s="738"/>
      <c r="H13" s="288" t="s">
        <v>287</v>
      </c>
      <c r="I13" s="736" t="s">
        <v>446</v>
      </c>
      <c r="J13" s="737"/>
      <c r="K13" s="737"/>
      <c r="L13" s="738"/>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row>
    <row r="14" spans="1:55" s="282" customFormat="1" ht="20.25" customHeight="1" x14ac:dyDescent="0.35">
      <c r="A14" s="281"/>
      <c r="B14" s="734" t="s">
        <v>289</v>
      </c>
      <c r="C14" s="735"/>
      <c r="D14" s="763"/>
      <c r="E14" s="764"/>
      <c r="F14" s="764"/>
      <c r="G14" s="765"/>
      <c r="H14" s="288" t="s">
        <v>288</v>
      </c>
      <c r="I14" s="748" t="s">
        <v>448</v>
      </c>
      <c r="J14" s="737"/>
      <c r="K14" s="737"/>
      <c r="L14" s="738"/>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row>
    <row r="15" spans="1:55" s="282" customFormat="1" ht="41.25" customHeight="1" thickBot="1" x14ac:dyDescent="0.4">
      <c r="A15" s="281"/>
      <c r="B15" s="761"/>
      <c r="C15" s="762"/>
      <c r="D15" s="766"/>
      <c r="E15" s="767"/>
      <c r="F15" s="767"/>
      <c r="G15" s="768"/>
      <c r="H15" s="291" t="s">
        <v>289</v>
      </c>
      <c r="I15" s="769" t="s">
        <v>447</v>
      </c>
      <c r="J15" s="767"/>
      <c r="K15" s="767"/>
      <c r="L15" s="768"/>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row>
    <row r="16" spans="1:55" s="272" customFormat="1" ht="10" customHeight="1" thickBot="1" x14ac:dyDescent="0.4">
      <c r="E16" s="292"/>
      <c r="F16" s="292"/>
      <c r="G16" s="293"/>
      <c r="H16" s="292"/>
      <c r="P16" s="281"/>
      <c r="Q16" s="281"/>
      <c r="R16" s="281"/>
      <c r="S16" s="281"/>
      <c r="T16" s="281"/>
      <c r="U16" s="281"/>
      <c r="V16" s="281"/>
      <c r="W16" s="281"/>
    </row>
    <row r="17" spans="1:55" s="299" customFormat="1" ht="44.25" customHeight="1" thickBot="1" x14ac:dyDescent="0.4">
      <c r="A17" s="294"/>
      <c r="B17" s="729" t="s">
        <v>294</v>
      </c>
      <c r="C17" s="731"/>
      <c r="D17" s="732"/>
      <c r="E17" s="770"/>
      <c r="F17" s="295" t="s">
        <v>295</v>
      </c>
      <c r="G17" s="296"/>
      <c r="H17" s="297" t="s">
        <v>296</v>
      </c>
      <c r="I17" s="771"/>
      <c r="J17" s="772"/>
      <c r="K17" s="297" t="s">
        <v>297</v>
      </c>
      <c r="L17" s="298"/>
      <c r="M17" s="294"/>
      <c r="N17" s="294"/>
      <c r="O17" s="294"/>
      <c r="P17" s="281"/>
      <c r="Q17" s="281"/>
      <c r="R17" s="281"/>
      <c r="S17" s="281"/>
      <c r="T17" s="281"/>
      <c r="U17" s="281"/>
      <c r="V17" s="281"/>
      <c r="W17" s="281"/>
      <c r="X17" s="294"/>
      <c r="Y17" s="294"/>
      <c r="Z17" s="294"/>
      <c r="AA17" s="294"/>
      <c r="AB17" s="294"/>
      <c r="AC17" s="294"/>
      <c r="AD17" s="294"/>
      <c r="AE17" s="294"/>
      <c r="AF17" s="294"/>
      <c r="AG17" s="294"/>
      <c r="AH17" s="294"/>
      <c r="AI17" s="294"/>
      <c r="AJ17" s="294"/>
      <c r="AK17" s="294"/>
      <c r="AL17" s="294"/>
      <c r="AM17" s="294"/>
      <c r="AN17" s="294"/>
      <c r="AO17" s="294"/>
      <c r="AP17" s="294"/>
      <c r="AQ17" s="294"/>
      <c r="AR17" s="294"/>
      <c r="AS17" s="294"/>
      <c r="AT17" s="294"/>
      <c r="AU17" s="294"/>
      <c r="AV17" s="294"/>
      <c r="AW17" s="294"/>
      <c r="AX17" s="294"/>
      <c r="AY17" s="294"/>
      <c r="AZ17" s="294"/>
      <c r="BA17" s="294"/>
      <c r="BB17" s="294"/>
      <c r="BC17" s="294"/>
    </row>
    <row r="18" spans="1:55" ht="10" customHeight="1" thickBot="1" x14ac:dyDescent="0.4">
      <c r="E18" s="300"/>
      <c r="F18" s="300"/>
      <c r="G18" s="301"/>
      <c r="H18" s="302"/>
      <c r="I18" s="301"/>
      <c r="J18" s="301"/>
      <c r="K18" s="301"/>
      <c r="L18" s="272"/>
      <c r="P18" s="281"/>
      <c r="Q18" s="281"/>
      <c r="R18" s="281"/>
      <c r="S18" s="281"/>
      <c r="T18" s="281"/>
      <c r="U18" s="281"/>
      <c r="V18" s="281"/>
      <c r="W18" s="281"/>
    </row>
    <row r="19" spans="1:55" s="286" customFormat="1" ht="37.5" customHeight="1" x14ac:dyDescent="0.35">
      <c r="A19" s="285"/>
      <c r="B19" s="303" t="s">
        <v>298</v>
      </c>
      <c r="C19" s="304" t="s">
        <v>299</v>
      </c>
      <c r="D19" s="305" t="s">
        <v>300</v>
      </c>
      <c r="E19" s="306" t="s">
        <v>301</v>
      </c>
      <c r="F19" s="307" t="s">
        <v>302</v>
      </c>
      <c r="G19" s="308" t="s">
        <v>303</v>
      </c>
      <c r="H19" s="307" t="s">
        <v>304</v>
      </c>
      <c r="I19" s="307" t="s">
        <v>170</v>
      </c>
      <c r="J19" s="309" t="s">
        <v>118</v>
      </c>
      <c r="K19" s="310" t="s">
        <v>173</v>
      </c>
      <c r="L19" s="311" t="s">
        <v>174</v>
      </c>
      <c r="M19" s="285"/>
      <c r="N19" s="285"/>
      <c r="O19" s="285"/>
      <c r="P19" s="281"/>
      <c r="Q19" s="281"/>
      <c r="R19" s="281"/>
      <c r="S19" s="281"/>
      <c r="T19" s="281"/>
      <c r="U19" s="281"/>
      <c r="V19" s="281"/>
      <c r="W19" s="281"/>
      <c r="X19" s="285"/>
      <c r="Y19" s="285"/>
      <c r="Z19" s="285"/>
      <c r="AA19" s="285"/>
      <c r="AB19" s="285"/>
      <c r="AC19" s="285"/>
      <c r="AD19" s="285"/>
      <c r="AE19" s="285"/>
      <c r="AF19" s="285"/>
      <c r="AG19" s="285"/>
      <c r="AH19" s="285"/>
      <c r="AI19" s="285"/>
      <c r="AJ19" s="285"/>
      <c r="AK19" s="285"/>
      <c r="AL19" s="285"/>
      <c r="AM19" s="285"/>
      <c r="AN19" s="285"/>
      <c r="AO19" s="285"/>
      <c r="AP19" s="285"/>
      <c r="AQ19" s="285"/>
      <c r="AR19" s="285"/>
      <c r="AS19" s="285"/>
      <c r="AT19" s="285"/>
      <c r="AU19" s="285"/>
      <c r="AV19" s="285"/>
      <c r="AW19" s="285"/>
      <c r="AX19" s="285"/>
      <c r="AY19" s="285"/>
      <c r="AZ19" s="285"/>
      <c r="BA19" s="285"/>
      <c r="BB19" s="285"/>
      <c r="BC19" s="285"/>
    </row>
    <row r="20" spans="1:55" ht="14" x14ac:dyDescent="0.35">
      <c r="B20" s="312">
        <f>'Purchase Request'!D16</f>
        <v>0</v>
      </c>
      <c r="C20" s="313">
        <f>'Purchase Request'!E16</f>
        <v>0</v>
      </c>
      <c r="D20" s="314" t="str">
        <f>'Purchase Request'!C3</f>
        <v>PR67413</v>
      </c>
      <c r="E20" s="315">
        <f>'[2]Purchase Request'!G20</f>
        <v>1</v>
      </c>
      <c r="F20" s="315"/>
      <c r="G20" s="316"/>
      <c r="H20" s="317"/>
      <c r="I20" s="318"/>
      <c r="J20" s="319"/>
      <c r="K20" s="320"/>
      <c r="L20" s="321">
        <f>K20*I20</f>
        <v>0</v>
      </c>
    </row>
    <row r="21" spans="1:55" ht="14" x14ac:dyDescent="0.35">
      <c r="B21" s="312" t="e">
        <f>'Purchase Request'!#REF!</f>
        <v>#REF!</v>
      </c>
      <c r="C21" s="313" t="e">
        <f>'Purchase Request'!#REF!</f>
        <v>#REF!</v>
      </c>
      <c r="D21" s="314" t="str">
        <f t="shared" ref="D21:D35" si="0">D20</f>
        <v>PR67413</v>
      </c>
      <c r="E21" s="315">
        <f>'[2]Purchase Request'!G21</f>
        <v>2</v>
      </c>
      <c r="F21" s="315"/>
      <c r="G21" s="316"/>
      <c r="H21" s="317"/>
      <c r="I21" s="318"/>
      <c r="J21" s="319"/>
      <c r="K21" s="320"/>
      <c r="L21" s="321">
        <f t="shared" ref="L21:L35" si="1">K21*I21</f>
        <v>0</v>
      </c>
    </row>
    <row r="22" spans="1:55" ht="19.5" customHeight="1" x14ac:dyDescent="0.35">
      <c r="B22" s="312" t="e">
        <f>'Purchase Request'!#REF!</f>
        <v>#REF!</v>
      </c>
      <c r="C22" s="313" t="e">
        <f>'Purchase Request'!#REF!</f>
        <v>#REF!</v>
      </c>
      <c r="D22" s="314" t="str">
        <f t="shared" si="0"/>
        <v>PR67413</v>
      </c>
      <c r="E22" s="315">
        <f>'[2]Purchase Request'!G22</f>
        <v>3</v>
      </c>
      <c r="F22" s="315"/>
      <c r="G22" s="316"/>
      <c r="H22" s="317"/>
      <c r="I22" s="318"/>
      <c r="J22" s="319"/>
      <c r="K22" s="320"/>
      <c r="L22" s="321">
        <f t="shared" si="1"/>
        <v>0</v>
      </c>
    </row>
    <row r="23" spans="1:55" ht="18" customHeight="1" x14ac:dyDescent="0.35">
      <c r="B23" s="312" t="e">
        <f>'Purchase Request'!#REF!</f>
        <v>#REF!</v>
      </c>
      <c r="C23" s="313" t="e">
        <f>'Purchase Request'!#REF!</f>
        <v>#REF!</v>
      </c>
      <c r="D23" s="314" t="str">
        <f t="shared" si="0"/>
        <v>PR67413</v>
      </c>
      <c r="E23" s="315">
        <f>'[2]Purchase Request'!G23</f>
        <v>4</v>
      </c>
      <c r="F23" s="315"/>
      <c r="G23" s="316"/>
      <c r="H23" s="317"/>
      <c r="I23" s="318"/>
      <c r="J23" s="319"/>
      <c r="K23" s="320"/>
      <c r="L23" s="321">
        <f t="shared" si="1"/>
        <v>0</v>
      </c>
    </row>
    <row r="24" spans="1:55" ht="14" x14ac:dyDescent="0.35">
      <c r="B24" s="312" t="e">
        <f>'Purchase Request'!#REF!</f>
        <v>#REF!</v>
      </c>
      <c r="C24" s="313" t="e">
        <f>'Purchase Request'!#REF!</f>
        <v>#REF!</v>
      </c>
      <c r="D24" s="314" t="str">
        <f t="shared" si="0"/>
        <v>PR67413</v>
      </c>
      <c r="E24" s="315">
        <f>'[2]Purchase Request'!G24</f>
        <v>5</v>
      </c>
      <c r="F24" s="315"/>
      <c r="G24" s="316"/>
      <c r="H24" s="317"/>
      <c r="I24" s="318"/>
      <c r="J24" s="319"/>
      <c r="K24" s="320"/>
      <c r="L24" s="321">
        <f t="shared" si="1"/>
        <v>0</v>
      </c>
    </row>
    <row r="25" spans="1:55" ht="14" x14ac:dyDescent="0.35">
      <c r="B25" s="312" t="e">
        <f>'Purchase Request'!#REF!</f>
        <v>#REF!</v>
      </c>
      <c r="C25" s="313" t="e">
        <f>'Purchase Request'!#REF!</f>
        <v>#REF!</v>
      </c>
      <c r="D25" s="314" t="str">
        <f t="shared" si="0"/>
        <v>PR67413</v>
      </c>
      <c r="E25" s="315">
        <f>'[2]Purchase Request'!G25</f>
        <v>6</v>
      </c>
      <c r="F25" s="315"/>
      <c r="G25" s="316"/>
      <c r="H25" s="317"/>
      <c r="I25" s="318"/>
      <c r="J25" s="319"/>
      <c r="K25" s="320"/>
      <c r="L25" s="321">
        <f t="shared" si="1"/>
        <v>0</v>
      </c>
    </row>
    <row r="26" spans="1:55" ht="14" x14ac:dyDescent="0.35">
      <c r="B26" s="312" t="e">
        <f>'Purchase Request'!#REF!</f>
        <v>#REF!</v>
      </c>
      <c r="C26" s="313" t="e">
        <f>'Purchase Request'!#REF!</f>
        <v>#REF!</v>
      </c>
      <c r="D26" s="314" t="str">
        <f t="shared" si="0"/>
        <v>PR67413</v>
      </c>
      <c r="E26" s="315">
        <f>'[2]Purchase Request'!G26</f>
        <v>7</v>
      </c>
      <c r="F26" s="315"/>
      <c r="G26" s="316"/>
      <c r="H26" s="317"/>
      <c r="I26" s="318"/>
      <c r="J26" s="319"/>
      <c r="K26" s="320"/>
      <c r="L26" s="321">
        <f t="shared" si="1"/>
        <v>0</v>
      </c>
    </row>
    <row r="27" spans="1:55" s="324" customFormat="1" ht="29.15" customHeight="1" x14ac:dyDescent="0.35">
      <c r="A27" s="272"/>
      <c r="B27" s="312" t="e">
        <f>'Purchase Request'!#REF!</f>
        <v>#REF!</v>
      </c>
      <c r="C27" s="313" t="e">
        <f>'Purchase Request'!#REF!</f>
        <v>#REF!</v>
      </c>
      <c r="D27" s="322" t="str">
        <f t="shared" si="0"/>
        <v>PR67413</v>
      </c>
      <c r="E27" s="315">
        <f>'[2]Purchase Request'!G27</f>
        <v>8</v>
      </c>
      <c r="F27" s="315"/>
      <c r="G27" s="316"/>
      <c r="H27" s="317"/>
      <c r="I27" s="318"/>
      <c r="J27" s="319"/>
      <c r="K27" s="323"/>
      <c r="L27" s="321">
        <f t="shared" si="1"/>
        <v>0</v>
      </c>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2"/>
      <c r="AT27" s="272"/>
      <c r="AU27" s="272"/>
      <c r="AV27" s="272"/>
      <c r="AW27" s="272"/>
      <c r="AX27" s="272"/>
      <c r="AY27" s="272"/>
      <c r="AZ27" s="272"/>
      <c r="BA27" s="272"/>
      <c r="BB27" s="272"/>
      <c r="BC27" s="272"/>
    </row>
    <row r="28" spans="1:55" s="324" customFormat="1" ht="34" customHeight="1" x14ac:dyDescent="0.35">
      <c r="A28" s="272"/>
      <c r="B28" s="312" t="e">
        <f>'Purchase Request'!#REF!</f>
        <v>#REF!</v>
      </c>
      <c r="C28" s="313" t="e">
        <f>'Purchase Request'!#REF!</f>
        <v>#REF!</v>
      </c>
      <c r="D28" s="322" t="str">
        <f t="shared" si="0"/>
        <v>PR67413</v>
      </c>
      <c r="E28" s="315">
        <f>'[2]Purchase Request'!G28</f>
        <v>9</v>
      </c>
      <c r="F28" s="315"/>
      <c r="G28" s="316"/>
      <c r="H28" s="317"/>
      <c r="I28" s="318"/>
      <c r="J28" s="319"/>
      <c r="K28" s="323"/>
      <c r="L28" s="321">
        <f t="shared" si="1"/>
        <v>0</v>
      </c>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72"/>
      <c r="AV28" s="272"/>
      <c r="AW28" s="272"/>
      <c r="AX28" s="272"/>
      <c r="AY28" s="272"/>
      <c r="AZ28" s="272"/>
      <c r="BA28" s="272"/>
      <c r="BB28" s="272"/>
      <c r="BC28" s="272"/>
    </row>
    <row r="29" spans="1:55" s="324" customFormat="1" ht="14" x14ac:dyDescent="0.35">
      <c r="A29" s="272"/>
      <c r="B29" s="312" t="e">
        <f>'Purchase Request'!#REF!</f>
        <v>#REF!</v>
      </c>
      <c r="C29" s="313" t="e">
        <f>'Purchase Request'!#REF!</f>
        <v>#REF!</v>
      </c>
      <c r="D29" s="322" t="str">
        <f t="shared" si="0"/>
        <v>PR67413</v>
      </c>
      <c r="E29" s="315">
        <f>'[2]Purchase Request'!G29</f>
        <v>10</v>
      </c>
      <c r="F29" s="315"/>
      <c r="G29" s="316"/>
      <c r="H29" s="317"/>
      <c r="I29" s="318"/>
      <c r="J29" s="319"/>
      <c r="K29" s="323"/>
      <c r="L29" s="321">
        <f t="shared" si="1"/>
        <v>0</v>
      </c>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c r="AS29" s="272"/>
      <c r="AT29" s="272"/>
      <c r="AU29" s="272"/>
      <c r="AV29" s="272"/>
      <c r="AW29" s="272"/>
      <c r="AX29" s="272"/>
      <c r="AY29" s="272"/>
      <c r="AZ29" s="272"/>
      <c r="BA29" s="272"/>
      <c r="BB29" s="272"/>
      <c r="BC29" s="272"/>
    </row>
    <row r="30" spans="1:55" s="324" customFormat="1" ht="19.5" customHeight="1" x14ac:dyDescent="0.35">
      <c r="A30" s="272"/>
      <c r="B30" s="312" t="e">
        <f>'Purchase Request'!#REF!</f>
        <v>#REF!</v>
      </c>
      <c r="C30" s="313" t="e">
        <f>'Purchase Request'!#REF!</f>
        <v>#REF!</v>
      </c>
      <c r="D30" s="322" t="str">
        <f t="shared" si="0"/>
        <v>PR67413</v>
      </c>
      <c r="E30" s="315">
        <f>'[2]Purchase Request'!G30</f>
        <v>11</v>
      </c>
      <c r="F30" s="315"/>
      <c r="G30" s="325"/>
      <c r="H30" s="319"/>
      <c r="I30" s="318"/>
      <c r="J30" s="319"/>
      <c r="K30" s="323"/>
      <c r="L30" s="321">
        <f t="shared" si="1"/>
        <v>0</v>
      </c>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72"/>
      <c r="AV30" s="272"/>
      <c r="AW30" s="272"/>
      <c r="AX30" s="272"/>
      <c r="AY30" s="272"/>
      <c r="AZ30" s="272"/>
      <c r="BA30" s="272"/>
      <c r="BB30" s="272"/>
      <c r="BC30" s="272"/>
    </row>
    <row r="31" spans="1:55" s="324" customFormat="1" ht="19.5" customHeight="1" x14ac:dyDescent="0.35">
      <c r="A31" s="272"/>
      <c r="B31" s="312" t="e">
        <f>'Purchase Request'!#REF!</f>
        <v>#REF!</v>
      </c>
      <c r="C31" s="313" t="e">
        <f>'Purchase Request'!#REF!</f>
        <v>#REF!</v>
      </c>
      <c r="D31" s="322" t="str">
        <f t="shared" si="0"/>
        <v>PR67413</v>
      </c>
      <c r="E31" s="315">
        <f>'[2]Purchase Request'!G31</f>
        <v>12</v>
      </c>
      <c r="F31" s="315"/>
      <c r="G31" s="325"/>
      <c r="H31" s="319"/>
      <c r="I31" s="318"/>
      <c r="J31" s="319"/>
      <c r="K31" s="323"/>
      <c r="L31" s="321">
        <f t="shared" si="1"/>
        <v>0</v>
      </c>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72"/>
      <c r="AV31" s="272"/>
      <c r="AW31" s="272"/>
      <c r="AX31" s="272"/>
      <c r="AY31" s="272"/>
      <c r="AZ31" s="272"/>
      <c r="BA31" s="272"/>
      <c r="BB31" s="272"/>
      <c r="BC31" s="272"/>
    </row>
    <row r="32" spans="1:55" s="324" customFormat="1" ht="19.5" customHeight="1" x14ac:dyDescent="0.35">
      <c r="A32" s="272"/>
      <c r="B32" s="312" t="e">
        <f>'Purchase Request'!#REF!</f>
        <v>#REF!</v>
      </c>
      <c r="C32" s="313" t="e">
        <f>'Purchase Request'!#REF!</f>
        <v>#REF!</v>
      </c>
      <c r="D32" s="322" t="str">
        <f t="shared" si="0"/>
        <v>PR67413</v>
      </c>
      <c r="E32" s="315">
        <f>'[2]Purchase Request'!G32</f>
        <v>13</v>
      </c>
      <c r="F32" s="315"/>
      <c r="G32" s="325"/>
      <c r="H32" s="319"/>
      <c r="I32" s="318"/>
      <c r="J32" s="319"/>
      <c r="K32" s="323"/>
      <c r="L32" s="321">
        <f t="shared" si="1"/>
        <v>0</v>
      </c>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72"/>
      <c r="AV32" s="272"/>
      <c r="AW32" s="272"/>
      <c r="AX32" s="272"/>
      <c r="AY32" s="272"/>
      <c r="AZ32" s="272"/>
      <c r="BA32" s="272"/>
      <c r="BB32" s="272"/>
      <c r="BC32" s="272"/>
    </row>
    <row r="33" spans="1:55" s="324" customFormat="1" ht="19.5" customHeight="1" x14ac:dyDescent="0.35">
      <c r="A33" s="272"/>
      <c r="B33" s="312" t="e">
        <f>'Purchase Request'!#REF!</f>
        <v>#REF!</v>
      </c>
      <c r="C33" s="313" t="e">
        <f>'Purchase Request'!#REF!</f>
        <v>#REF!</v>
      </c>
      <c r="D33" s="322" t="str">
        <f t="shared" si="0"/>
        <v>PR67413</v>
      </c>
      <c r="E33" s="315">
        <f>'[2]Purchase Request'!G33</f>
        <v>14</v>
      </c>
      <c r="F33" s="315"/>
      <c r="G33" s="325"/>
      <c r="H33" s="319"/>
      <c r="I33" s="318"/>
      <c r="J33" s="319"/>
      <c r="K33" s="323"/>
      <c r="L33" s="321">
        <f t="shared" si="1"/>
        <v>0</v>
      </c>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72"/>
      <c r="AV33" s="272"/>
      <c r="AW33" s="272"/>
      <c r="AX33" s="272"/>
      <c r="AY33" s="272"/>
      <c r="AZ33" s="272"/>
      <c r="BA33" s="272"/>
      <c r="BB33" s="272"/>
      <c r="BC33" s="272"/>
    </row>
    <row r="34" spans="1:55" s="324" customFormat="1" ht="19.5" customHeight="1" x14ac:dyDescent="0.35">
      <c r="A34" s="272"/>
      <c r="B34" s="312" t="e">
        <f>'Purchase Request'!#REF!</f>
        <v>#REF!</v>
      </c>
      <c r="C34" s="313" t="e">
        <f>'Purchase Request'!#REF!</f>
        <v>#REF!</v>
      </c>
      <c r="D34" s="322" t="str">
        <f t="shared" si="0"/>
        <v>PR67413</v>
      </c>
      <c r="E34" s="315">
        <f>'[2]Purchase Request'!G34</f>
        <v>15</v>
      </c>
      <c r="F34" s="315"/>
      <c r="G34" s="325"/>
      <c r="H34" s="319"/>
      <c r="I34" s="318"/>
      <c r="J34" s="319"/>
      <c r="K34" s="323"/>
      <c r="L34" s="321">
        <f t="shared" si="1"/>
        <v>0</v>
      </c>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72"/>
      <c r="AV34" s="272"/>
      <c r="AW34" s="272"/>
      <c r="AX34" s="272"/>
      <c r="AY34" s="272"/>
      <c r="AZ34" s="272"/>
      <c r="BA34" s="272"/>
      <c r="BB34" s="272"/>
      <c r="BC34" s="272"/>
    </row>
    <row r="35" spans="1:55" s="324" customFormat="1" ht="19.5" customHeight="1" thickBot="1" x14ac:dyDescent="0.4">
      <c r="A35" s="272"/>
      <c r="B35" s="312" t="e">
        <f>'Purchase Request'!#REF!</f>
        <v>#REF!</v>
      </c>
      <c r="C35" s="313" t="e">
        <f>'Purchase Request'!#REF!</f>
        <v>#REF!</v>
      </c>
      <c r="D35" s="326" t="str">
        <f t="shared" si="0"/>
        <v>PR67413</v>
      </c>
      <c r="E35" s="315">
        <f>'[2]Purchase Request'!G35</f>
        <v>16</v>
      </c>
      <c r="F35" s="315"/>
      <c r="G35" s="325"/>
      <c r="H35" s="319"/>
      <c r="I35" s="318"/>
      <c r="J35" s="319"/>
      <c r="K35" s="327"/>
      <c r="L35" s="321">
        <f t="shared" si="1"/>
        <v>0</v>
      </c>
      <c r="M35" s="272"/>
      <c r="N35" s="272"/>
      <c r="O35" s="272"/>
      <c r="P35" s="272"/>
      <c r="Q35" s="272"/>
      <c r="R35" s="272"/>
      <c r="S35" s="272"/>
      <c r="T35" s="272"/>
      <c r="U35" s="272"/>
      <c r="V35" s="272"/>
      <c r="W35" s="272"/>
      <c r="X35" s="272"/>
      <c r="Y35" s="272"/>
      <c r="Z35" s="272"/>
      <c r="AA35" s="272"/>
      <c r="AB35" s="272"/>
      <c r="AC35" s="272"/>
      <c r="AD35" s="272"/>
      <c r="AE35" s="272"/>
      <c r="AF35" s="272"/>
      <c r="AG35" s="272"/>
      <c r="AH35" s="272"/>
      <c r="AI35" s="272"/>
      <c r="AJ35" s="272"/>
      <c r="AK35" s="272"/>
      <c r="AL35" s="272"/>
      <c r="AM35" s="272"/>
      <c r="AN35" s="272"/>
      <c r="AO35" s="272"/>
      <c r="AP35" s="272"/>
      <c r="AQ35" s="272"/>
      <c r="AR35" s="272"/>
      <c r="AS35" s="272"/>
      <c r="AT35" s="272"/>
      <c r="AU35" s="272"/>
      <c r="AV35" s="272"/>
      <c r="AW35" s="272"/>
      <c r="AX35" s="272"/>
      <c r="AY35" s="272"/>
      <c r="AZ35" s="272"/>
      <c r="BA35" s="272"/>
      <c r="BB35" s="272"/>
      <c r="BC35" s="272"/>
    </row>
    <row r="36" spans="1:55" s="324" customFormat="1" ht="19.5" customHeight="1" x14ac:dyDescent="0.35">
      <c r="A36" s="272"/>
      <c r="B36" s="328" t="s">
        <v>305</v>
      </c>
      <c r="C36" s="272"/>
      <c r="D36" s="272"/>
      <c r="E36" s="272"/>
      <c r="F36" s="272"/>
      <c r="G36" s="272"/>
      <c r="H36" s="272"/>
      <c r="I36" s="272"/>
      <c r="J36" s="329" t="s">
        <v>176</v>
      </c>
      <c r="K36" s="330"/>
      <c r="L36" s="331">
        <f>SUM(L20:L35)</f>
        <v>0</v>
      </c>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72"/>
      <c r="AV36" s="272"/>
      <c r="AW36" s="272"/>
      <c r="AX36" s="272"/>
      <c r="AY36" s="272"/>
      <c r="AZ36" s="272"/>
      <c r="BA36" s="272"/>
      <c r="BB36" s="272"/>
      <c r="BC36" s="272"/>
    </row>
    <row r="37" spans="1:55" s="324" customFormat="1" ht="19.5" customHeight="1" x14ac:dyDescent="0.35">
      <c r="A37" s="272"/>
      <c r="B37" s="272"/>
      <c r="C37" s="272"/>
      <c r="D37" s="272"/>
      <c r="E37" s="332"/>
      <c r="F37" s="332"/>
      <c r="G37" s="272"/>
      <c r="H37" s="272"/>
      <c r="I37" s="272"/>
      <c r="J37" s="333" t="s">
        <v>306</v>
      </c>
      <c r="K37" s="334"/>
      <c r="L37" s="335"/>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72"/>
      <c r="AV37" s="272"/>
      <c r="AW37" s="272"/>
      <c r="AX37" s="272"/>
      <c r="AY37" s="272"/>
      <c r="AZ37" s="272"/>
      <c r="BA37" s="272"/>
      <c r="BB37" s="272"/>
      <c r="BC37" s="272"/>
    </row>
    <row r="38" spans="1:55" s="324" customFormat="1" ht="19.5" customHeight="1" x14ac:dyDescent="0.35">
      <c r="A38" s="272"/>
      <c r="B38" s="272"/>
      <c r="C38" s="272"/>
      <c r="D38" s="272"/>
      <c r="E38" s="336"/>
      <c r="F38" s="336"/>
      <c r="G38" s="301"/>
      <c r="H38" s="301"/>
      <c r="I38" s="301"/>
      <c r="J38" s="333" t="s">
        <v>307</v>
      </c>
      <c r="K38" s="334"/>
      <c r="L38" s="337"/>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72"/>
      <c r="AV38" s="272"/>
      <c r="AW38" s="272"/>
      <c r="AX38" s="272"/>
      <c r="AY38" s="272"/>
      <c r="AZ38" s="272"/>
      <c r="BA38" s="272"/>
      <c r="BB38" s="272"/>
      <c r="BC38" s="272"/>
    </row>
    <row r="39" spans="1:55" s="324" customFormat="1" ht="19.5" customHeight="1" thickBot="1" x14ac:dyDescent="0.4">
      <c r="A39" s="272"/>
      <c r="B39" s="272"/>
      <c r="C39" s="272"/>
      <c r="D39" s="272"/>
      <c r="E39" s="336"/>
      <c r="F39" s="336"/>
      <c r="G39" s="301"/>
      <c r="H39" s="301"/>
      <c r="I39" s="301"/>
      <c r="J39" s="333" t="s">
        <v>308</v>
      </c>
      <c r="K39" s="334"/>
      <c r="L39" s="338"/>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72"/>
      <c r="AV39" s="272"/>
      <c r="AW39" s="272"/>
      <c r="AX39" s="272"/>
      <c r="AY39" s="272"/>
      <c r="AZ39" s="272"/>
      <c r="BA39" s="272"/>
      <c r="BB39" s="272"/>
      <c r="BC39" s="272"/>
    </row>
    <row r="40" spans="1:55" s="324" customFormat="1" ht="19.5" customHeight="1" thickBot="1" x14ac:dyDescent="0.4">
      <c r="A40" s="272"/>
      <c r="B40" s="272"/>
      <c r="C40" s="272"/>
      <c r="D40" s="272"/>
      <c r="E40" s="283"/>
      <c r="F40" s="283"/>
      <c r="G40" s="301"/>
      <c r="H40" s="301"/>
      <c r="I40" s="301"/>
      <c r="J40" s="339" t="s">
        <v>309</v>
      </c>
      <c r="K40" s="340"/>
      <c r="L40" s="341">
        <f>SUM(L36:L39)</f>
        <v>0</v>
      </c>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72"/>
      <c r="AV40" s="272"/>
      <c r="AW40" s="272"/>
      <c r="AX40" s="272"/>
      <c r="AY40" s="272"/>
      <c r="AZ40" s="272"/>
      <c r="BA40" s="272"/>
      <c r="BB40" s="272"/>
      <c r="BC40" s="272"/>
    </row>
    <row r="41" spans="1:55" s="324" customFormat="1" ht="10" customHeight="1" x14ac:dyDescent="0.35">
      <c r="A41" s="272"/>
      <c r="B41" s="272"/>
      <c r="C41" s="272"/>
      <c r="D41" s="272"/>
      <c r="E41" s="283"/>
      <c r="F41" s="283"/>
      <c r="G41" s="301"/>
      <c r="H41" s="301"/>
      <c r="I41" s="301"/>
      <c r="J41" s="301"/>
      <c r="K41" s="301"/>
      <c r="L41" s="34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72"/>
      <c r="AV41" s="272"/>
      <c r="AW41" s="272"/>
      <c r="AX41" s="272"/>
      <c r="AY41" s="272"/>
      <c r="AZ41" s="272"/>
      <c r="BA41" s="272"/>
      <c r="BB41" s="272"/>
      <c r="BC41" s="272"/>
    </row>
    <row r="42" spans="1:55" s="324" customFormat="1" ht="18" customHeight="1" x14ac:dyDescent="0.35">
      <c r="A42" s="272"/>
      <c r="B42" s="272"/>
      <c r="C42" s="272"/>
      <c r="D42" s="773" t="s">
        <v>310</v>
      </c>
      <c r="E42" s="773"/>
      <c r="F42" s="773"/>
      <c r="G42" s="773"/>
      <c r="H42" s="773"/>
      <c r="I42" s="773"/>
      <c r="J42" s="773"/>
      <c r="K42" s="773"/>
      <c r="L42" s="773"/>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272"/>
      <c r="AL42" s="272"/>
      <c r="AM42" s="272"/>
      <c r="AN42" s="272"/>
      <c r="AO42" s="272"/>
      <c r="AP42" s="272"/>
      <c r="AQ42" s="272"/>
      <c r="AR42" s="272"/>
      <c r="AS42" s="272"/>
      <c r="AT42" s="272"/>
      <c r="AU42" s="272"/>
      <c r="AV42" s="272"/>
      <c r="AW42" s="272"/>
      <c r="AX42" s="272"/>
      <c r="AY42" s="272"/>
      <c r="AZ42" s="272"/>
      <c r="BA42" s="272"/>
      <c r="BB42" s="272"/>
      <c r="BC42" s="272"/>
    </row>
    <row r="43" spans="1:55" s="324" customFormat="1" ht="10" customHeight="1" thickBot="1" x14ac:dyDescent="0.4">
      <c r="A43" s="272"/>
      <c r="B43" s="272"/>
      <c r="D43" s="272"/>
      <c r="E43" s="301"/>
      <c r="F43" s="301"/>
      <c r="G43" s="301"/>
      <c r="H43" s="301"/>
      <c r="I43" s="301"/>
      <c r="J43" s="301"/>
      <c r="K43" s="301"/>
      <c r="L43" s="301"/>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72"/>
      <c r="AV43" s="272"/>
      <c r="AW43" s="272"/>
      <c r="AX43" s="272"/>
      <c r="AY43" s="272"/>
      <c r="AZ43" s="272"/>
      <c r="BA43" s="272"/>
      <c r="BB43" s="272"/>
      <c r="BC43" s="272"/>
    </row>
    <row r="44" spans="1:55" s="286" customFormat="1" ht="18.75" customHeight="1" x14ac:dyDescent="0.35">
      <c r="A44" s="285"/>
      <c r="B44" s="774" t="s">
        <v>311</v>
      </c>
      <c r="C44" s="775"/>
      <c r="D44" s="775"/>
      <c r="E44" s="775"/>
      <c r="F44" s="775"/>
      <c r="G44" s="776"/>
      <c r="H44" s="343" t="s">
        <v>312</v>
      </c>
      <c r="I44" s="344"/>
      <c r="J44" s="344"/>
      <c r="K44" s="344"/>
      <c r="L44" s="345"/>
      <c r="M44" s="285"/>
      <c r="N44" s="285"/>
      <c r="O44" s="285"/>
      <c r="P44" s="285"/>
      <c r="Q44" s="285"/>
      <c r="R44" s="285"/>
      <c r="S44" s="285"/>
      <c r="T44" s="285"/>
      <c r="U44" s="285"/>
      <c r="V44" s="285"/>
      <c r="W44" s="285"/>
      <c r="X44" s="285"/>
      <c r="Y44" s="285"/>
      <c r="Z44" s="285"/>
      <c r="AA44" s="285"/>
      <c r="AB44" s="285"/>
      <c r="AC44" s="285"/>
      <c r="AD44" s="285"/>
      <c r="AE44" s="285"/>
      <c r="AF44" s="285"/>
      <c r="AG44" s="285"/>
      <c r="AH44" s="285"/>
      <c r="AI44" s="285"/>
      <c r="AJ44" s="285"/>
      <c r="AK44" s="285"/>
      <c r="AL44" s="285"/>
      <c r="AM44" s="285"/>
      <c r="AN44" s="285"/>
      <c r="AO44" s="285"/>
      <c r="AP44" s="285"/>
      <c r="AQ44" s="285"/>
      <c r="AR44" s="285"/>
      <c r="AS44" s="285"/>
      <c r="AT44" s="285"/>
      <c r="AU44" s="285"/>
      <c r="AV44" s="285"/>
      <c r="AW44" s="285"/>
      <c r="AX44" s="285"/>
      <c r="AY44" s="285"/>
      <c r="AZ44" s="285"/>
      <c r="BA44" s="285"/>
      <c r="BB44" s="285"/>
      <c r="BC44" s="285"/>
    </row>
    <row r="45" spans="1:55" s="286" customFormat="1" ht="18.75" customHeight="1" x14ac:dyDescent="0.35">
      <c r="A45" s="285"/>
      <c r="B45" s="755" t="s">
        <v>313</v>
      </c>
      <c r="C45" s="756"/>
      <c r="D45" s="756"/>
      <c r="E45" s="756"/>
      <c r="F45" s="756"/>
      <c r="G45" s="757"/>
      <c r="H45" s="758" t="s">
        <v>314</v>
      </c>
      <c r="I45" s="759"/>
      <c r="J45" s="759"/>
      <c r="K45" s="759"/>
      <c r="L45" s="760"/>
      <c r="M45" s="285"/>
      <c r="N45" s="285"/>
      <c r="O45" s="285"/>
      <c r="P45" s="285"/>
      <c r="Q45" s="285"/>
      <c r="R45" s="285"/>
      <c r="S45" s="285"/>
      <c r="T45" s="285"/>
      <c r="U45" s="285"/>
      <c r="V45" s="285"/>
      <c r="W45" s="285"/>
      <c r="X45" s="285"/>
      <c r="Y45" s="285"/>
      <c r="Z45" s="285"/>
      <c r="AA45" s="285"/>
      <c r="AB45" s="285"/>
      <c r="AC45" s="285"/>
      <c r="AD45" s="285"/>
      <c r="AE45" s="285"/>
      <c r="AF45" s="285"/>
      <c r="AG45" s="285"/>
      <c r="AH45" s="285"/>
      <c r="AI45" s="285"/>
      <c r="AJ45" s="285"/>
      <c r="AK45" s="285"/>
      <c r="AL45" s="285"/>
      <c r="AM45" s="285"/>
      <c r="AN45" s="285"/>
      <c r="AO45" s="285"/>
      <c r="AP45" s="285"/>
      <c r="AQ45" s="285"/>
      <c r="AR45" s="285"/>
      <c r="AS45" s="285"/>
      <c r="AT45" s="285"/>
      <c r="AU45" s="285"/>
      <c r="AV45" s="285"/>
      <c r="AW45" s="285"/>
      <c r="AX45" s="285"/>
      <c r="AY45" s="285"/>
      <c r="AZ45" s="285"/>
      <c r="BA45" s="285"/>
      <c r="BB45" s="285"/>
      <c r="BC45" s="285"/>
    </row>
    <row r="46" spans="1:55" s="286" customFormat="1" ht="18.75" customHeight="1" x14ac:dyDescent="0.35">
      <c r="A46" s="285"/>
      <c r="B46" s="777" t="s">
        <v>130</v>
      </c>
      <c r="C46" s="778"/>
      <c r="D46" s="779"/>
      <c r="E46" s="780"/>
      <c r="F46" s="780"/>
      <c r="G46" s="781"/>
      <c r="H46" s="346" t="s">
        <v>130</v>
      </c>
      <c r="I46" s="736"/>
      <c r="J46" s="737"/>
      <c r="K46" s="737"/>
      <c r="L46" s="738"/>
      <c r="M46" s="285"/>
      <c r="N46" s="285"/>
      <c r="O46" s="285"/>
      <c r="P46" s="285"/>
      <c r="Q46" s="285"/>
      <c r="R46" s="285"/>
      <c r="S46" s="285"/>
      <c r="T46" s="285"/>
      <c r="U46" s="285"/>
      <c r="V46" s="285"/>
      <c r="W46" s="285"/>
      <c r="X46" s="285"/>
      <c r="Y46" s="285"/>
      <c r="Z46" s="285"/>
      <c r="AA46" s="285"/>
      <c r="AB46" s="285"/>
      <c r="AC46" s="285"/>
      <c r="AD46" s="285"/>
      <c r="AE46" s="285"/>
      <c r="AF46" s="285"/>
      <c r="AG46" s="285"/>
      <c r="AH46" s="285"/>
      <c r="AI46" s="285"/>
      <c r="AJ46" s="285"/>
      <c r="AK46" s="285"/>
      <c r="AL46" s="285"/>
      <c r="AM46" s="285"/>
      <c r="AN46" s="285"/>
      <c r="AO46" s="285"/>
      <c r="AP46" s="285"/>
      <c r="AQ46" s="285"/>
      <c r="AR46" s="285"/>
      <c r="AS46" s="285"/>
      <c r="AT46" s="285"/>
      <c r="AU46" s="285"/>
      <c r="AV46" s="285"/>
      <c r="AW46" s="285"/>
      <c r="AX46" s="285"/>
      <c r="AY46" s="285"/>
      <c r="AZ46" s="285"/>
      <c r="BA46" s="285"/>
      <c r="BB46" s="285"/>
      <c r="BC46" s="285"/>
    </row>
    <row r="47" spans="1:55" s="286" customFormat="1" ht="18.75" customHeight="1" x14ac:dyDescent="0.35">
      <c r="A47" s="285"/>
      <c r="B47" s="777" t="s">
        <v>315</v>
      </c>
      <c r="C47" s="778"/>
      <c r="D47" s="779"/>
      <c r="E47" s="780"/>
      <c r="F47" s="780"/>
      <c r="G47" s="781"/>
      <c r="H47" s="347" t="s">
        <v>315</v>
      </c>
      <c r="I47" s="736"/>
      <c r="J47" s="737"/>
      <c r="K47" s="737"/>
      <c r="L47" s="738"/>
      <c r="M47" s="285"/>
      <c r="N47" s="285"/>
      <c r="O47" s="285"/>
      <c r="P47" s="285"/>
      <c r="Q47" s="285"/>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285"/>
      <c r="AU47" s="285"/>
      <c r="AV47" s="285"/>
      <c r="AW47" s="285"/>
      <c r="AX47" s="285"/>
      <c r="AY47" s="285"/>
      <c r="AZ47" s="285"/>
      <c r="BA47" s="285"/>
      <c r="BB47" s="285"/>
      <c r="BC47" s="285"/>
    </row>
    <row r="48" spans="1:55" s="286" customFormat="1" ht="33" customHeight="1" x14ac:dyDescent="0.35">
      <c r="A48" s="285"/>
      <c r="B48" s="777" t="s">
        <v>132</v>
      </c>
      <c r="C48" s="778"/>
      <c r="D48" s="779"/>
      <c r="E48" s="780"/>
      <c r="F48" s="780"/>
      <c r="G48" s="781"/>
      <c r="H48" s="347" t="s">
        <v>132</v>
      </c>
      <c r="I48" s="736"/>
      <c r="J48" s="737"/>
      <c r="K48" s="737"/>
      <c r="L48" s="738"/>
      <c r="M48" s="285"/>
      <c r="N48" s="285"/>
      <c r="O48" s="285"/>
      <c r="P48" s="285"/>
      <c r="Q48" s="285"/>
      <c r="R48" s="285"/>
      <c r="S48" s="285"/>
      <c r="T48" s="285"/>
      <c r="U48" s="285"/>
      <c r="V48" s="285"/>
      <c r="W48" s="285"/>
      <c r="X48" s="285"/>
      <c r="Y48" s="285"/>
      <c r="Z48" s="285"/>
      <c r="AA48" s="285"/>
      <c r="AB48" s="285"/>
      <c r="AC48" s="285"/>
      <c r="AD48" s="285"/>
      <c r="AE48" s="285"/>
      <c r="AF48" s="285"/>
      <c r="AG48" s="285"/>
      <c r="AH48" s="285"/>
      <c r="AI48" s="285"/>
      <c r="AJ48" s="285"/>
      <c r="AK48" s="285"/>
      <c r="AL48" s="285"/>
      <c r="AM48" s="285"/>
      <c r="AN48" s="285"/>
      <c r="AO48" s="285"/>
      <c r="AP48" s="285"/>
      <c r="AQ48" s="285"/>
      <c r="AR48" s="285"/>
      <c r="AS48" s="285"/>
      <c r="AT48" s="285"/>
      <c r="AU48" s="285"/>
      <c r="AV48" s="285"/>
      <c r="AW48" s="285"/>
      <c r="AX48" s="285"/>
      <c r="AY48" s="285"/>
      <c r="AZ48" s="285"/>
      <c r="BA48" s="285"/>
      <c r="BB48" s="285"/>
      <c r="BC48" s="285"/>
    </row>
    <row r="49" spans="1:55" s="286" customFormat="1" ht="18.75" customHeight="1" thickBot="1" x14ac:dyDescent="0.4">
      <c r="A49" s="285"/>
      <c r="B49" s="782" t="s">
        <v>134</v>
      </c>
      <c r="C49" s="783"/>
      <c r="D49" s="784"/>
      <c r="E49" s="785"/>
      <c r="F49" s="785"/>
      <c r="G49" s="786"/>
      <c r="H49" s="348" t="s">
        <v>134</v>
      </c>
      <c r="I49" s="787"/>
      <c r="J49" s="788"/>
      <c r="K49" s="788"/>
      <c r="L49" s="789"/>
      <c r="M49" s="285"/>
      <c r="N49" s="285"/>
      <c r="O49" s="285"/>
      <c r="P49" s="285"/>
      <c r="Q49" s="285"/>
      <c r="R49" s="285"/>
      <c r="S49" s="285"/>
      <c r="T49" s="285"/>
      <c r="U49" s="285"/>
      <c r="V49" s="285"/>
      <c r="W49" s="285"/>
      <c r="X49" s="285"/>
      <c r="Y49" s="285"/>
      <c r="Z49" s="285"/>
      <c r="AA49" s="285"/>
      <c r="AB49" s="285"/>
      <c r="AC49" s="285"/>
      <c r="AD49" s="285"/>
      <c r="AE49" s="285"/>
      <c r="AF49" s="285"/>
      <c r="AG49" s="285"/>
      <c r="AH49" s="285"/>
      <c r="AI49" s="285"/>
      <c r="AJ49" s="285"/>
      <c r="AK49" s="285"/>
      <c r="AL49" s="285"/>
      <c r="AM49" s="285"/>
      <c r="AN49" s="285"/>
      <c r="AO49" s="285"/>
      <c r="AP49" s="285"/>
      <c r="AQ49" s="285"/>
      <c r="AR49" s="285"/>
      <c r="AS49" s="285"/>
      <c r="AT49" s="285"/>
      <c r="AU49" s="285"/>
      <c r="AV49" s="285"/>
      <c r="AW49" s="285"/>
      <c r="AX49" s="285"/>
      <c r="AY49" s="285"/>
      <c r="AZ49" s="285"/>
      <c r="BA49" s="285"/>
      <c r="BB49" s="285"/>
      <c r="BC49" s="285"/>
    </row>
    <row r="50" spans="1:55" s="286" customFormat="1" ht="7.5" customHeight="1" thickBot="1" x14ac:dyDescent="0.4">
      <c r="A50" s="285"/>
      <c r="B50" s="349"/>
      <c r="C50" s="349"/>
      <c r="D50" s="350"/>
      <c r="E50" s="350"/>
      <c r="F50" s="350"/>
      <c r="G50" s="350"/>
      <c r="H50" s="351"/>
      <c r="I50" s="352"/>
      <c r="J50" s="352"/>
      <c r="K50" s="352"/>
      <c r="L50" s="352"/>
      <c r="M50" s="285"/>
      <c r="N50" s="285"/>
      <c r="O50" s="285"/>
      <c r="P50" s="285"/>
      <c r="Q50" s="285"/>
      <c r="R50" s="285"/>
      <c r="S50" s="285"/>
      <c r="T50" s="285"/>
      <c r="U50" s="285"/>
      <c r="V50" s="285"/>
      <c r="W50" s="285"/>
      <c r="X50" s="285"/>
      <c r="Y50" s="285"/>
      <c r="Z50" s="285"/>
      <c r="AA50" s="285"/>
      <c r="AB50" s="285"/>
      <c r="AC50" s="285"/>
      <c r="AD50" s="285"/>
      <c r="AE50" s="285"/>
      <c r="AF50" s="285"/>
      <c r="AG50" s="285"/>
      <c r="AH50" s="285"/>
      <c r="AI50" s="285"/>
      <c r="AJ50" s="285"/>
      <c r="AK50" s="285"/>
      <c r="AL50" s="285"/>
      <c r="AM50" s="285"/>
      <c r="AN50" s="285"/>
      <c r="AO50" s="285"/>
      <c r="AP50" s="285"/>
      <c r="AQ50" s="285"/>
      <c r="AR50" s="285"/>
      <c r="AS50" s="285"/>
      <c r="AT50" s="285"/>
      <c r="AU50" s="285"/>
      <c r="AV50" s="285"/>
      <c r="AW50" s="285"/>
      <c r="AX50" s="285"/>
      <c r="AY50" s="285"/>
      <c r="AZ50" s="285"/>
      <c r="BA50" s="285"/>
      <c r="BB50" s="285"/>
      <c r="BC50" s="285"/>
    </row>
    <row r="51" spans="1:55" s="286" customFormat="1" ht="18.75" customHeight="1" thickBot="1" x14ac:dyDescent="0.4">
      <c r="A51" s="285"/>
      <c r="B51" s="805" t="s">
        <v>316</v>
      </c>
      <c r="C51" s="806"/>
      <c r="D51" s="806"/>
      <c r="E51" s="806"/>
      <c r="F51" s="806"/>
      <c r="G51" s="806"/>
      <c r="H51" s="806"/>
      <c r="I51" s="806"/>
      <c r="J51" s="806"/>
      <c r="K51" s="806"/>
      <c r="L51" s="807"/>
      <c r="M51" s="285"/>
      <c r="N51" s="285"/>
      <c r="O51" s="285"/>
      <c r="P51" s="285"/>
      <c r="Q51" s="285"/>
      <c r="R51" s="285"/>
      <c r="S51" s="285"/>
      <c r="T51" s="285"/>
      <c r="U51" s="285"/>
      <c r="V51" s="285"/>
      <c r="W51" s="285"/>
      <c r="X51" s="285"/>
      <c r="Y51" s="285"/>
      <c r="Z51" s="285"/>
      <c r="AA51" s="285"/>
      <c r="AB51" s="285"/>
      <c r="AC51" s="285"/>
      <c r="AD51" s="285"/>
      <c r="AE51" s="285"/>
      <c r="AF51" s="285"/>
      <c r="AG51" s="285"/>
      <c r="AH51" s="285"/>
      <c r="AI51" s="285"/>
      <c r="AJ51" s="285"/>
      <c r="AK51" s="285"/>
      <c r="AL51" s="285"/>
      <c r="AM51" s="285"/>
      <c r="AN51" s="285"/>
      <c r="AO51" s="285"/>
      <c r="AP51" s="285"/>
      <c r="AQ51" s="285"/>
      <c r="AR51" s="285"/>
      <c r="AS51" s="285"/>
      <c r="AT51" s="285"/>
      <c r="AU51" s="285"/>
      <c r="AV51" s="285"/>
      <c r="AW51" s="285"/>
      <c r="AX51" s="285"/>
      <c r="AY51" s="285"/>
      <c r="AZ51" s="285"/>
      <c r="BA51" s="285"/>
      <c r="BB51" s="285"/>
      <c r="BC51" s="285"/>
    </row>
    <row r="52" spans="1:55" s="286" customFormat="1" ht="36.75" customHeight="1" x14ac:dyDescent="0.35">
      <c r="A52" s="285"/>
      <c r="B52" s="790" t="s">
        <v>317</v>
      </c>
      <c r="C52" s="791"/>
      <c r="D52" s="791"/>
      <c r="E52" s="791"/>
      <c r="F52" s="792"/>
      <c r="G52" s="793"/>
      <c r="H52" s="793"/>
      <c r="I52" s="793"/>
      <c r="J52" s="793"/>
      <c r="K52" s="793"/>
      <c r="L52" s="794"/>
      <c r="M52" s="285"/>
      <c r="N52" s="285"/>
      <c r="O52" s="285"/>
      <c r="P52" s="285"/>
      <c r="Q52" s="285"/>
      <c r="R52" s="285"/>
      <c r="S52" s="285"/>
      <c r="T52" s="285"/>
      <c r="U52" s="285"/>
      <c r="V52" s="285"/>
      <c r="W52" s="285"/>
      <c r="X52" s="285"/>
      <c r="Y52" s="285"/>
      <c r="Z52" s="285"/>
      <c r="AA52" s="285"/>
      <c r="AB52" s="285"/>
      <c r="AC52" s="285"/>
      <c r="AD52" s="285"/>
      <c r="AE52" s="285"/>
      <c r="AF52" s="285"/>
      <c r="AG52" s="285"/>
      <c r="AH52" s="285"/>
      <c r="AI52" s="285"/>
      <c r="AJ52" s="285"/>
      <c r="AK52" s="285"/>
      <c r="AL52" s="285"/>
      <c r="AM52" s="285"/>
      <c r="AN52" s="285"/>
      <c r="AO52" s="285"/>
      <c r="AP52" s="285"/>
      <c r="AQ52" s="285"/>
      <c r="AR52" s="285"/>
      <c r="AS52" s="285"/>
      <c r="AT52" s="285"/>
      <c r="AU52" s="285"/>
      <c r="AV52" s="285"/>
      <c r="AW52" s="285"/>
      <c r="AX52" s="285"/>
      <c r="AY52" s="285"/>
      <c r="AZ52" s="285"/>
      <c r="BA52" s="285"/>
      <c r="BB52" s="285"/>
      <c r="BC52" s="285"/>
    </row>
    <row r="53" spans="1:55" s="286" customFormat="1" ht="15" customHeight="1" x14ac:dyDescent="0.35">
      <c r="A53" s="285"/>
      <c r="B53" s="795" t="s">
        <v>318</v>
      </c>
      <c r="C53" s="796"/>
      <c r="D53" s="796"/>
      <c r="E53" s="796"/>
      <c r="F53" s="799"/>
      <c r="G53" s="800"/>
      <c r="H53" s="800"/>
      <c r="I53" s="800"/>
      <c r="J53" s="800"/>
      <c r="K53" s="800"/>
      <c r="L53" s="801"/>
      <c r="M53" s="285"/>
      <c r="N53" s="285"/>
      <c r="O53" s="285"/>
      <c r="P53" s="285"/>
      <c r="Q53" s="285"/>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285"/>
      <c r="AU53" s="285"/>
      <c r="AV53" s="285"/>
      <c r="AW53" s="285"/>
      <c r="AX53" s="285"/>
      <c r="AY53" s="285"/>
      <c r="AZ53" s="285"/>
      <c r="BA53" s="285"/>
      <c r="BB53" s="285"/>
      <c r="BC53" s="285"/>
    </row>
    <row r="54" spans="1:55" s="285" customFormat="1" ht="15" customHeight="1" thickBot="1" x14ac:dyDescent="0.4">
      <c r="B54" s="797"/>
      <c r="C54" s="798"/>
      <c r="D54" s="798"/>
      <c r="E54" s="798"/>
      <c r="F54" s="802"/>
      <c r="G54" s="803"/>
      <c r="H54" s="803"/>
      <c r="I54" s="803"/>
      <c r="J54" s="803"/>
      <c r="K54" s="803"/>
      <c r="L54" s="804"/>
    </row>
    <row r="55" spans="1:55" s="285" customFormat="1" ht="10" customHeight="1" thickBot="1" x14ac:dyDescent="0.4">
      <c r="B55" s="334"/>
      <c r="C55" s="334"/>
      <c r="D55" s="292"/>
      <c r="E55" s="353"/>
      <c r="F55" s="353"/>
      <c r="G55" s="334"/>
    </row>
    <row r="56" spans="1:55" ht="19.5" customHeight="1" x14ac:dyDescent="0.35">
      <c r="B56" s="808" t="s">
        <v>319</v>
      </c>
      <c r="C56" s="809"/>
      <c r="D56" s="809"/>
      <c r="E56" s="809"/>
      <c r="F56" s="809"/>
      <c r="G56" s="810"/>
      <c r="H56" s="354" t="s">
        <v>320</v>
      </c>
      <c r="I56" s="355"/>
      <c r="J56" s="355"/>
      <c r="K56" s="355"/>
      <c r="L56" s="356"/>
    </row>
    <row r="57" spans="1:55" ht="18.75" customHeight="1" x14ac:dyDescent="0.35">
      <c r="B57" s="777" t="s">
        <v>130</v>
      </c>
      <c r="C57" s="778"/>
      <c r="D57" s="811"/>
      <c r="E57" s="812"/>
      <c r="F57" s="812"/>
      <c r="G57" s="813"/>
      <c r="H57" s="814"/>
      <c r="I57" s="815"/>
      <c r="J57" s="815"/>
      <c r="K57" s="815"/>
      <c r="L57" s="816"/>
    </row>
    <row r="58" spans="1:55" ht="18.75" customHeight="1" x14ac:dyDescent="0.35">
      <c r="B58" s="777" t="s">
        <v>315</v>
      </c>
      <c r="C58" s="778"/>
      <c r="D58" s="811"/>
      <c r="E58" s="812"/>
      <c r="F58" s="812"/>
      <c r="G58" s="813"/>
      <c r="H58" s="817"/>
      <c r="I58" s="818"/>
      <c r="J58" s="818"/>
      <c r="K58" s="818"/>
      <c r="L58" s="819"/>
    </row>
    <row r="59" spans="1:55" ht="30.75" customHeight="1" x14ac:dyDescent="0.35">
      <c r="B59" s="777" t="s">
        <v>132</v>
      </c>
      <c r="C59" s="778"/>
      <c r="D59" s="811"/>
      <c r="E59" s="812"/>
      <c r="F59" s="812"/>
      <c r="G59" s="813"/>
      <c r="H59" s="817"/>
      <c r="I59" s="818"/>
      <c r="J59" s="818"/>
      <c r="K59" s="818"/>
      <c r="L59" s="819"/>
    </row>
    <row r="60" spans="1:55" ht="18.75" customHeight="1" thickBot="1" x14ac:dyDescent="0.4">
      <c r="B60" s="782" t="s">
        <v>134</v>
      </c>
      <c r="C60" s="783"/>
      <c r="D60" s="823"/>
      <c r="E60" s="824"/>
      <c r="F60" s="824"/>
      <c r="G60" s="825"/>
      <c r="H60" s="820"/>
      <c r="I60" s="821"/>
      <c r="J60" s="821"/>
      <c r="K60" s="821"/>
      <c r="L60" s="822"/>
    </row>
    <row r="61" spans="1:55" s="272" customFormat="1" x14ac:dyDescent="0.35"/>
    <row r="62" spans="1:55" s="272" customFormat="1" x14ac:dyDescent="0.35"/>
    <row r="63" spans="1:55" s="272" customFormat="1" x14ac:dyDescent="0.35"/>
    <row r="64" spans="1:55" s="272" customFormat="1" x14ac:dyDescent="0.35"/>
    <row r="65" s="272" customFormat="1" x14ac:dyDescent="0.35"/>
    <row r="66" s="272" customFormat="1" x14ac:dyDescent="0.35"/>
    <row r="67" s="272" customFormat="1" x14ac:dyDescent="0.35"/>
    <row r="68" s="272" customFormat="1" x14ac:dyDescent="0.35"/>
    <row r="69" s="272" customFormat="1" x14ac:dyDescent="0.35"/>
    <row r="70" s="272" customFormat="1" x14ac:dyDescent="0.35"/>
    <row r="71" s="272" customFormat="1" x14ac:dyDescent="0.35"/>
    <row r="72" s="272" customFormat="1" x14ac:dyDescent="0.35"/>
    <row r="73" s="272" customFormat="1" x14ac:dyDescent="0.35"/>
    <row r="74" s="272" customFormat="1" x14ac:dyDescent="0.35"/>
    <row r="75" s="272" customFormat="1" x14ac:dyDescent="0.35"/>
    <row r="76" s="272" customFormat="1" x14ac:dyDescent="0.35"/>
    <row r="77" s="272" customFormat="1" x14ac:dyDescent="0.35"/>
    <row r="78" s="272" customFormat="1" x14ac:dyDescent="0.35"/>
  </sheetData>
  <mergeCells count="64">
    <mergeCell ref="B56:G56"/>
    <mergeCell ref="B57:C57"/>
    <mergeCell ref="D57:G57"/>
    <mergeCell ref="H57:L60"/>
    <mergeCell ref="B58:C58"/>
    <mergeCell ref="D58:G58"/>
    <mergeCell ref="B59:C59"/>
    <mergeCell ref="D59:G59"/>
    <mergeCell ref="B60:C60"/>
    <mergeCell ref="D60:G60"/>
    <mergeCell ref="B52:E52"/>
    <mergeCell ref="F52:L52"/>
    <mergeCell ref="B53:E54"/>
    <mergeCell ref="F53:L54"/>
    <mergeCell ref="B51:L51"/>
    <mergeCell ref="B48:C48"/>
    <mergeCell ref="D48:G48"/>
    <mergeCell ref="I48:L48"/>
    <mergeCell ref="B49:C49"/>
    <mergeCell ref="D49:G49"/>
    <mergeCell ref="I49:L49"/>
    <mergeCell ref="B46:C46"/>
    <mergeCell ref="D46:G46"/>
    <mergeCell ref="I46:L46"/>
    <mergeCell ref="B47:C47"/>
    <mergeCell ref="D47:G47"/>
    <mergeCell ref="I47:L47"/>
    <mergeCell ref="B45:G45"/>
    <mergeCell ref="H45:L45"/>
    <mergeCell ref="B13:C13"/>
    <mergeCell ref="D13:G13"/>
    <mergeCell ref="I13:L13"/>
    <mergeCell ref="B14:C15"/>
    <mergeCell ref="D14:G15"/>
    <mergeCell ref="I14:L14"/>
    <mergeCell ref="I15:L15"/>
    <mergeCell ref="B17:C17"/>
    <mergeCell ref="D17:E17"/>
    <mergeCell ref="I17:J17"/>
    <mergeCell ref="D42:L42"/>
    <mergeCell ref="B44:G44"/>
    <mergeCell ref="B12:C12"/>
    <mergeCell ref="D12:G12"/>
    <mergeCell ref="H12:L12"/>
    <mergeCell ref="B7:G7"/>
    <mergeCell ref="H7:L7"/>
    <mergeCell ref="B8:C8"/>
    <mergeCell ref="D8:G8"/>
    <mergeCell ref="I8:L8"/>
    <mergeCell ref="B9:C9"/>
    <mergeCell ref="D9:G9"/>
    <mergeCell ref="I9:L9"/>
    <mergeCell ref="B10:C10"/>
    <mergeCell ref="D10:G10"/>
    <mergeCell ref="I10:L11"/>
    <mergeCell ref="B11:C11"/>
    <mergeCell ref="D11:G11"/>
    <mergeCell ref="B3:L3"/>
    <mergeCell ref="B4:C4"/>
    <mergeCell ref="D4:G4"/>
    <mergeCell ref="H4:I5"/>
    <mergeCell ref="J4:L5"/>
    <mergeCell ref="B5:E5"/>
    <mergeCell ref="F5:G5"/>
  </mergeCells>
  <hyperlinks>
    <hyperlink ref="I14" r:id="rId1"/>
  </hyperlinks>
  <printOptions horizontalCentered="1"/>
  <pageMargins left="0.19685039370078741" right="0.19685039370078741" top="0.19685039370078741" bottom="0.39370078740157483" header="0" footer="0.19685039370078741"/>
  <pageSetup paperSize="9" scale="55" orientation="portrait" r:id="rId2"/>
  <headerFooter alignWithMargins="0">
    <oddFooter>&amp;LPurchase Order SC-PR-13</oddFooter>
  </headerFooter>
  <colBreaks count="1" manualBreakCount="1">
    <brk id="12"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0000"/>
    <pageSetUpPr fitToPage="1"/>
  </sheetPr>
  <dimension ref="A1:BC73"/>
  <sheetViews>
    <sheetView view="pageBreakPreview" topLeftCell="A7" zoomScale="80" zoomScaleNormal="82" zoomScaleSheetLayoutView="80" workbookViewId="0">
      <selection activeCell="B5" sqref="B5:E5"/>
    </sheetView>
  </sheetViews>
  <sheetFormatPr defaultColWidth="9.1796875" defaultRowHeight="12.5" x14ac:dyDescent="0.35"/>
  <cols>
    <col min="1" max="1" width="4.453125" style="272" customWidth="1"/>
    <col min="2" max="2" width="8.81640625" style="277" customWidth="1"/>
    <col min="3" max="3" width="9.81640625" style="277" customWidth="1"/>
    <col min="4" max="4" width="21.26953125" style="277" customWidth="1"/>
    <col min="5" max="5" width="10.26953125" style="277" customWidth="1"/>
    <col min="6" max="6" width="16" style="277" customWidth="1"/>
    <col min="7" max="7" width="44" style="277" customWidth="1"/>
    <col min="8" max="8" width="11.81640625" style="277" customWidth="1"/>
    <col min="9" max="9" width="13" style="277" customWidth="1"/>
    <col min="10" max="10" width="12.54296875" style="277" customWidth="1"/>
    <col min="11" max="11" width="15.1796875" style="277" customWidth="1"/>
    <col min="12" max="12" width="17.1796875" style="277" customWidth="1"/>
    <col min="13" max="14" width="9.1796875" style="272"/>
    <col min="15" max="15" width="9.453125" style="272" customWidth="1"/>
    <col min="16" max="17" width="9.1796875" style="272"/>
    <col min="18" max="18" width="9.54296875" style="272" bestFit="1" customWidth="1"/>
    <col min="19" max="55" width="9.1796875" style="272"/>
    <col min="56" max="16384" width="9.1796875" style="277"/>
  </cols>
  <sheetData>
    <row r="1" spans="1:55" ht="36" customHeight="1" x14ac:dyDescent="0.35">
      <c r="B1" s="273" t="s">
        <v>87</v>
      </c>
      <c r="C1" s="273"/>
      <c r="D1" s="273"/>
      <c r="E1" s="273"/>
      <c r="F1" s="273"/>
      <c r="G1" s="274"/>
      <c r="H1" s="274"/>
      <c r="I1" s="275"/>
      <c r="J1" s="275"/>
      <c r="K1" s="275"/>
      <c r="L1" s="276" t="s">
        <v>181</v>
      </c>
    </row>
    <row r="2" spans="1:55" s="272" customFormat="1" ht="17.25" customHeight="1" x14ac:dyDescent="0.35">
      <c r="B2" s="278"/>
      <c r="C2" s="278"/>
      <c r="D2" s="278"/>
      <c r="E2" s="278"/>
      <c r="F2" s="278"/>
      <c r="I2" s="279"/>
      <c r="J2" s="279"/>
      <c r="K2" s="279"/>
      <c r="L2" s="280" t="s">
        <v>321</v>
      </c>
    </row>
    <row r="3" spans="1:55" ht="52.5" customHeight="1" thickBot="1" x14ac:dyDescent="0.4">
      <c r="B3" s="713" t="s">
        <v>322</v>
      </c>
      <c r="C3" s="713"/>
      <c r="D3" s="713"/>
      <c r="E3" s="713"/>
      <c r="F3" s="713"/>
      <c r="G3" s="713"/>
      <c r="H3" s="713"/>
      <c r="I3" s="713"/>
      <c r="J3" s="713"/>
      <c r="K3" s="713"/>
      <c r="L3" s="713"/>
    </row>
    <row r="4" spans="1:55" s="282" customFormat="1" ht="30" customHeight="1" thickBot="1" x14ac:dyDescent="0.4">
      <c r="A4" s="281"/>
      <c r="B4" s="714" t="s">
        <v>134</v>
      </c>
      <c r="C4" s="715"/>
      <c r="D4" s="716">
        <f ca="1">TODAY()</f>
        <v>44766</v>
      </c>
      <c r="E4" s="717"/>
      <c r="F4" s="717"/>
      <c r="G4" s="718"/>
      <c r="H4" s="719" t="s">
        <v>282</v>
      </c>
      <c r="I4" s="720"/>
      <c r="J4" s="723" t="s">
        <v>449</v>
      </c>
      <c r="K4" s="724"/>
      <c r="L4" s="725"/>
      <c r="M4" s="281"/>
      <c r="N4" s="281"/>
      <c r="O4" s="281"/>
      <c r="P4" s="281"/>
      <c r="Q4" s="281"/>
      <c r="R4" s="281"/>
      <c r="S4" s="281"/>
      <c r="T4" s="281"/>
      <c r="U4" s="281"/>
      <c r="V4" s="281"/>
      <c r="W4" s="281"/>
      <c r="X4" s="281"/>
      <c r="Y4" s="281"/>
      <c r="Z4" s="281"/>
      <c r="AA4" s="281"/>
      <c r="AB4" s="281"/>
      <c r="AC4" s="281"/>
      <c r="AD4" s="281"/>
      <c r="AE4" s="281"/>
      <c r="AF4" s="281"/>
      <c r="AG4" s="281"/>
      <c r="AH4" s="281"/>
      <c r="AI4" s="281"/>
      <c r="AJ4" s="281"/>
      <c r="AK4" s="281"/>
      <c r="AL4" s="281"/>
      <c r="AM4" s="281"/>
      <c r="AN4" s="281"/>
      <c r="AO4" s="281"/>
      <c r="AP4" s="281"/>
      <c r="AQ4" s="281"/>
      <c r="AR4" s="281"/>
      <c r="AS4" s="281"/>
      <c r="AT4" s="281"/>
      <c r="AU4" s="281"/>
      <c r="AV4" s="281"/>
      <c r="AW4" s="281"/>
      <c r="AX4" s="281"/>
      <c r="AY4" s="281"/>
      <c r="AZ4" s="281"/>
      <c r="BA4" s="281"/>
      <c r="BB4" s="281"/>
      <c r="BC4" s="281"/>
    </row>
    <row r="5" spans="1:55" s="282" customFormat="1" ht="42" customHeight="1" thickBot="1" x14ac:dyDescent="0.4">
      <c r="A5" s="281"/>
      <c r="B5" s="729" t="s">
        <v>323</v>
      </c>
      <c r="C5" s="730"/>
      <c r="D5" s="730"/>
      <c r="E5" s="731"/>
      <c r="F5" s="732" t="str">
        <f>D20</f>
        <v>PR67413</v>
      </c>
      <c r="G5" s="733"/>
      <c r="H5" s="721"/>
      <c r="I5" s="722"/>
      <c r="J5" s="726"/>
      <c r="K5" s="727"/>
      <c r="L5" s="728"/>
      <c r="M5" s="281"/>
      <c r="N5" s="281"/>
      <c r="O5" s="281"/>
      <c r="P5" s="281"/>
      <c r="Q5" s="281"/>
      <c r="R5" s="281"/>
      <c r="S5" s="281"/>
      <c r="T5" s="281"/>
      <c r="U5" s="281"/>
      <c r="V5" s="281"/>
      <c r="W5" s="281"/>
      <c r="X5" s="281"/>
      <c r="Y5" s="281"/>
      <c r="Z5" s="281"/>
      <c r="AA5" s="281"/>
      <c r="AB5" s="281"/>
      <c r="AC5" s="281"/>
      <c r="AD5" s="281"/>
      <c r="AE5" s="281"/>
      <c r="AF5" s="281"/>
      <c r="AG5" s="281"/>
      <c r="AH5" s="281"/>
      <c r="AI5" s="281"/>
      <c r="AJ5" s="281"/>
      <c r="AK5" s="281"/>
      <c r="AL5" s="281"/>
      <c r="AM5" s="281"/>
      <c r="AN5" s="281"/>
      <c r="AO5" s="281"/>
      <c r="AP5" s="281"/>
      <c r="AQ5" s="281"/>
      <c r="AR5" s="281"/>
      <c r="AS5" s="281"/>
      <c r="AT5" s="281"/>
      <c r="AU5" s="281"/>
      <c r="AV5" s="281"/>
      <c r="AW5" s="281"/>
      <c r="AX5" s="281"/>
      <c r="AY5" s="281"/>
      <c r="AZ5" s="281"/>
      <c r="BA5" s="281"/>
      <c r="BB5" s="281"/>
      <c r="BC5" s="281"/>
    </row>
    <row r="6" spans="1:55" s="281" customFormat="1" ht="10" customHeight="1" thickBot="1" x14ac:dyDescent="0.4">
      <c r="E6" s="283"/>
      <c r="F6" s="283"/>
      <c r="G6" s="284"/>
      <c r="H6" s="284"/>
      <c r="I6" s="283"/>
      <c r="J6" s="283"/>
      <c r="K6" s="283"/>
      <c r="L6" s="283"/>
    </row>
    <row r="7" spans="1:55" s="286" customFormat="1" ht="18.75" customHeight="1" x14ac:dyDescent="0.35">
      <c r="A7" s="285"/>
      <c r="B7" s="742" t="s">
        <v>284</v>
      </c>
      <c r="C7" s="743"/>
      <c r="D7" s="743"/>
      <c r="E7" s="743"/>
      <c r="F7" s="743"/>
      <c r="G7" s="744"/>
      <c r="H7" s="742" t="s">
        <v>285</v>
      </c>
      <c r="I7" s="743"/>
      <c r="J7" s="743"/>
      <c r="K7" s="743"/>
      <c r="L7" s="744"/>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85"/>
      <c r="AL7" s="285"/>
      <c r="AM7" s="285"/>
      <c r="AN7" s="285"/>
      <c r="AO7" s="285"/>
      <c r="AP7" s="285"/>
      <c r="AQ7" s="285"/>
      <c r="AR7" s="285"/>
      <c r="AS7" s="285"/>
      <c r="AT7" s="285"/>
      <c r="AU7" s="285"/>
      <c r="AV7" s="285"/>
      <c r="AW7" s="285"/>
      <c r="AX7" s="285"/>
      <c r="AY7" s="285"/>
      <c r="AZ7" s="285"/>
      <c r="BA7" s="285"/>
      <c r="BB7" s="285"/>
      <c r="BC7" s="285"/>
    </row>
    <row r="8" spans="1:55" s="286" customFormat="1" ht="30.75" customHeight="1" x14ac:dyDescent="0.35">
      <c r="A8" s="285"/>
      <c r="B8" s="734" t="s">
        <v>286</v>
      </c>
      <c r="C8" s="735"/>
      <c r="D8" s="826"/>
      <c r="E8" s="827"/>
      <c r="F8" s="827"/>
      <c r="G8" s="828"/>
      <c r="H8" s="287" t="s">
        <v>287</v>
      </c>
      <c r="I8" s="745" t="str">
        <f>I13</f>
        <v>Layth Khalid</v>
      </c>
      <c r="J8" s="746"/>
      <c r="K8" s="746"/>
      <c r="L8" s="747"/>
      <c r="M8" s="285"/>
      <c r="N8" s="285"/>
      <c r="O8" s="285"/>
      <c r="P8" s="285"/>
      <c r="Q8" s="285"/>
      <c r="R8" s="285"/>
      <c r="S8" s="285"/>
      <c r="T8" s="285"/>
      <c r="U8" s="285"/>
      <c r="V8" s="285"/>
      <c r="W8" s="285"/>
      <c r="X8" s="285"/>
      <c r="Y8" s="285"/>
      <c r="Z8" s="285"/>
      <c r="AA8" s="285"/>
      <c r="AB8" s="285"/>
      <c r="AC8" s="285"/>
      <c r="AD8" s="285"/>
      <c r="AE8" s="285"/>
      <c r="AF8" s="285"/>
      <c r="AG8" s="285"/>
      <c r="AH8" s="285"/>
      <c r="AI8" s="285"/>
      <c r="AJ8" s="285"/>
      <c r="AK8" s="285"/>
      <c r="AL8" s="285"/>
      <c r="AM8" s="285"/>
      <c r="AN8" s="285"/>
      <c r="AO8" s="285"/>
      <c r="AP8" s="285"/>
      <c r="AQ8" s="285"/>
      <c r="AR8" s="285"/>
      <c r="AS8" s="285"/>
      <c r="AT8" s="285"/>
      <c r="AU8" s="285"/>
      <c r="AV8" s="285"/>
      <c r="AW8" s="285"/>
      <c r="AX8" s="285"/>
      <c r="AY8" s="285"/>
      <c r="AZ8" s="285"/>
      <c r="BA8" s="285"/>
      <c r="BB8" s="285"/>
      <c r="BC8" s="285"/>
    </row>
    <row r="9" spans="1:55" s="282" customFormat="1" ht="30" customHeight="1" x14ac:dyDescent="0.35">
      <c r="A9" s="281"/>
      <c r="B9" s="734" t="s">
        <v>287</v>
      </c>
      <c r="C9" s="735"/>
      <c r="D9" s="736"/>
      <c r="E9" s="737"/>
      <c r="F9" s="737"/>
      <c r="G9" s="738"/>
      <c r="H9" s="288" t="s">
        <v>288</v>
      </c>
      <c r="I9" s="829" t="str">
        <f>I14</f>
        <v>Layth.rasheed@savethechildren.org</v>
      </c>
      <c r="J9" s="830"/>
      <c r="K9" s="830"/>
      <c r="L9" s="831"/>
      <c r="M9" s="281"/>
      <c r="N9" s="281"/>
      <c r="O9" s="281"/>
      <c r="P9" s="281"/>
      <c r="Q9" s="281"/>
      <c r="R9" s="281"/>
      <c r="S9" s="281"/>
      <c r="T9" s="281"/>
      <c r="U9" s="281"/>
      <c r="V9" s="281"/>
      <c r="W9" s="281"/>
      <c r="X9" s="281"/>
      <c r="Y9" s="281"/>
      <c r="Z9" s="281"/>
      <c r="AA9" s="281"/>
      <c r="AB9" s="281"/>
      <c r="AC9" s="281"/>
      <c r="AD9" s="281"/>
      <c r="AE9" s="281"/>
      <c r="AF9" s="281"/>
      <c r="AG9" s="281"/>
      <c r="AH9" s="281"/>
      <c r="AI9" s="281"/>
      <c r="AJ9" s="281"/>
      <c r="AK9" s="281"/>
      <c r="AL9" s="281"/>
      <c r="AM9" s="281"/>
      <c r="AN9" s="281"/>
      <c r="AO9" s="281"/>
      <c r="AP9" s="281"/>
      <c r="AQ9" s="281"/>
      <c r="AR9" s="281"/>
      <c r="AS9" s="281"/>
      <c r="AT9" s="281"/>
      <c r="AU9" s="281"/>
      <c r="AV9" s="281"/>
      <c r="AW9" s="281"/>
      <c r="AX9" s="281"/>
      <c r="AY9" s="281"/>
      <c r="AZ9" s="281"/>
      <c r="BA9" s="281"/>
      <c r="BB9" s="281"/>
      <c r="BC9" s="281"/>
    </row>
    <row r="10" spans="1:55" s="282" customFormat="1" ht="18.75" customHeight="1" x14ac:dyDescent="0.35">
      <c r="A10" s="281"/>
      <c r="B10" s="734" t="s">
        <v>288</v>
      </c>
      <c r="C10" s="735"/>
      <c r="D10" s="736"/>
      <c r="E10" s="737"/>
      <c r="F10" s="737"/>
      <c r="G10" s="738"/>
      <c r="H10" s="289" t="s">
        <v>289</v>
      </c>
      <c r="I10" s="749" t="str">
        <f>I15</f>
        <v xml:space="preserve">Ninewa FO - Al Muhandseen East Mosul Near to Big Mosque </v>
      </c>
      <c r="J10" s="750"/>
      <c r="K10" s="750"/>
      <c r="L10" s="75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c r="AP10" s="281"/>
      <c r="AQ10" s="281"/>
      <c r="AR10" s="281"/>
      <c r="AS10" s="281"/>
      <c r="AT10" s="281"/>
      <c r="AU10" s="281"/>
      <c r="AV10" s="281"/>
      <c r="AW10" s="281"/>
      <c r="AX10" s="281"/>
      <c r="AY10" s="281"/>
      <c r="AZ10" s="281"/>
      <c r="BA10" s="281"/>
      <c r="BB10" s="281"/>
      <c r="BC10" s="281"/>
    </row>
    <row r="11" spans="1:55" s="282" customFormat="1" ht="18.75" customHeight="1" thickBot="1" x14ac:dyDescent="0.4">
      <c r="A11" s="281"/>
      <c r="B11" s="734" t="s">
        <v>290</v>
      </c>
      <c r="C11" s="735"/>
      <c r="D11" s="736"/>
      <c r="E11" s="737"/>
      <c r="F11" s="737"/>
      <c r="G11" s="738"/>
      <c r="H11" s="290"/>
      <c r="I11" s="752"/>
      <c r="J11" s="753"/>
      <c r="K11" s="753"/>
      <c r="L11" s="754"/>
      <c r="M11" s="281"/>
      <c r="N11" s="281"/>
      <c r="O11" s="281"/>
      <c r="P11" s="281"/>
      <c r="Q11" s="281"/>
      <c r="R11" s="281"/>
      <c r="S11" s="281"/>
      <c r="T11" s="281"/>
      <c r="U11" s="281"/>
      <c r="V11" s="281"/>
      <c r="W11" s="281"/>
      <c r="X11" s="281"/>
      <c r="Y11" s="281"/>
      <c r="Z11" s="281"/>
      <c r="AA11" s="281"/>
      <c r="AB11" s="281"/>
      <c r="AC11" s="281"/>
      <c r="AD11" s="281"/>
      <c r="AE11" s="281"/>
      <c r="AF11" s="281"/>
      <c r="AG11" s="281"/>
      <c r="AH11" s="281"/>
      <c r="AI11" s="281"/>
      <c r="AJ11" s="281"/>
      <c r="AK11" s="281"/>
      <c r="AL11" s="281"/>
      <c r="AM11" s="281"/>
      <c r="AN11" s="281"/>
      <c r="AO11" s="281"/>
      <c r="AP11" s="281"/>
      <c r="AQ11" s="281"/>
      <c r="AR11" s="281"/>
      <c r="AS11" s="281"/>
      <c r="AT11" s="281"/>
      <c r="AU11" s="281"/>
      <c r="AV11" s="281"/>
      <c r="AW11" s="281"/>
      <c r="AX11" s="281"/>
      <c r="AY11" s="281"/>
      <c r="AZ11" s="281"/>
      <c r="BA11" s="281"/>
      <c r="BB11" s="281"/>
      <c r="BC11" s="281"/>
    </row>
    <row r="12" spans="1:55" s="282" customFormat="1" ht="18.75" customHeight="1" x14ac:dyDescent="0.35">
      <c r="A12" s="281"/>
      <c r="B12" s="734" t="s">
        <v>291</v>
      </c>
      <c r="C12" s="735"/>
      <c r="D12" s="736"/>
      <c r="E12" s="737"/>
      <c r="F12" s="737"/>
      <c r="G12" s="738"/>
      <c r="H12" s="739" t="s">
        <v>292</v>
      </c>
      <c r="I12" s="740"/>
      <c r="J12" s="740"/>
      <c r="K12" s="740"/>
      <c r="L12" s="741"/>
      <c r="M12" s="281"/>
      <c r="N12" s="281"/>
      <c r="O12" s="281"/>
      <c r="P12" s="281"/>
      <c r="Q12" s="281"/>
      <c r="R12" s="281"/>
      <c r="S12" s="281"/>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row>
    <row r="13" spans="1:55" s="282" customFormat="1" ht="30" customHeight="1" x14ac:dyDescent="0.35">
      <c r="A13" s="281"/>
      <c r="B13" s="734" t="s">
        <v>293</v>
      </c>
      <c r="C13" s="735"/>
      <c r="D13" s="736"/>
      <c r="E13" s="737"/>
      <c r="F13" s="737"/>
      <c r="G13" s="738"/>
      <c r="H13" s="288" t="s">
        <v>287</v>
      </c>
      <c r="I13" s="736" t="s">
        <v>446</v>
      </c>
      <c r="J13" s="737"/>
      <c r="K13" s="737"/>
      <c r="L13" s="738"/>
      <c r="M13" s="281"/>
      <c r="N13" s="281"/>
      <c r="O13" s="281"/>
      <c r="P13" s="281"/>
      <c r="Q13" s="281"/>
      <c r="R13" s="281"/>
      <c r="S13" s="281"/>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row>
    <row r="14" spans="1:55" s="282" customFormat="1" ht="20.25" customHeight="1" x14ac:dyDescent="0.35">
      <c r="A14" s="281"/>
      <c r="B14" s="734" t="s">
        <v>289</v>
      </c>
      <c r="C14" s="735"/>
      <c r="D14" s="763"/>
      <c r="E14" s="764"/>
      <c r="F14" s="764"/>
      <c r="G14" s="765"/>
      <c r="H14" s="288" t="s">
        <v>288</v>
      </c>
      <c r="I14" s="748" t="s">
        <v>448</v>
      </c>
      <c r="J14" s="737"/>
      <c r="K14" s="737"/>
      <c r="L14" s="738"/>
      <c r="M14" s="281"/>
      <c r="N14" s="281"/>
      <c r="O14" s="281"/>
      <c r="P14" s="281"/>
      <c r="Q14" s="281"/>
      <c r="R14" s="281"/>
      <c r="S14" s="281"/>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row>
    <row r="15" spans="1:55" s="282" customFormat="1" ht="35.25" customHeight="1" thickBot="1" x14ac:dyDescent="0.4">
      <c r="A15" s="281"/>
      <c r="B15" s="761"/>
      <c r="C15" s="762"/>
      <c r="D15" s="766"/>
      <c r="E15" s="767"/>
      <c r="F15" s="767"/>
      <c r="G15" s="768"/>
      <c r="H15" s="291" t="s">
        <v>289</v>
      </c>
      <c r="I15" s="769" t="s">
        <v>447</v>
      </c>
      <c r="J15" s="767"/>
      <c r="K15" s="767"/>
      <c r="L15" s="768"/>
      <c r="M15" s="281"/>
      <c r="N15" s="281"/>
      <c r="O15" s="281"/>
      <c r="P15" s="281"/>
      <c r="Q15" s="281"/>
      <c r="R15" s="281"/>
      <c r="S15" s="281"/>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row>
    <row r="16" spans="1:55" s="272" customFormat="1" ht="10" customHeight="1" thickBot="1" x14ac:dyDescent="0.4">
      <c r="E16" s="292"/>
      <c r="F16" s="292"/>
      <c r="G16" s="293"/>
      <c r="H16" s="292"/>
      <c r="P16" s="281"/>
      <c r="Q16" s="281"/>
      <c r="R16" s="281"/>
      <c r="S16" s="281"/>
      <c r="T16" s="281"/>
      <c r="U16" s="281"/>
      <c r="V16" s="281"/>
      <c r="W16" s="281"/>
    </row>
    <row r="17" spans="1:55" s="299" customFormat="1" ht="44.25" customHeight="1" thickBot="1" x14ac:dyDescent="0.4">
      <c r="A17" s="294"/>
      <c r="B17" s="729" t="s">
        <v>294</v>
      </c>
      <c r="C17" s="731"/>
      <c r="D17" s="732"/>
      <c r="E17" s="770"/>
      <c r="F17" s="295" t="s">
        <v>295</v>
      </c>
      <c r="G17" s="296"/>
      <c r="H17" s="297" t="s">
        <v>296</v>
      </c>
      <c r="I17" s="771"/>
      <c r="J17" s="772"/>
      <c r="K17" s="297" t="s">
        <v>297</v>
      </c>
      <c r="L17" s="298"/>
      <c r="M17" s="294"/>
      <c r="N17" s="294"/>
      <c r="O17" s="294"/>
      <c r="P17" s="281"/>
      <c r="Q17" s="281"/>
      <c r="R17" s="281"/>
      <c r="S17" s="281"/>
      <c r="T17" s="281"/>
      <c r="U17" s="281"/>
      <c r="V17" s="281"/>
      <c r="W17" s="281"/>
      <c r="X17" s="294"/>
      <c r="Y17" s="294"/>
      <c r="Z17" s="294"/>
      <c r="AA17" s="294"/>
      <c r="AB17" s="294"/>
      <c r="AC17" s="294"/>
      <c r="AD17" s="294"/>
      <c r="AE17" s="294"/>
      <c r="AF17" s="294"/>
      <c r="AG17" s="294"/>
      <c r="AH17" s="294"/>
      <c r="AI17" s="294"/>
      <c r="AJ17" s="294"/>
      <c r="AK17" s="294"/>
      <c r="AL17" s="294"/>
      <c r="AM17" s="294"/>
      <c r="AN17" s="294"/>
      <c r="AO17" s="294"/>
      <c r="AP17" s="294"/>
      <c r="AQ17" s="294"/>
      <c r="AR17" s="294"/>
      <c r="AS17" s="294"/>
      <c r="AT17" s="294"/>
      <c r="AU17" s="294"/>
      <c r="AV17" s="294"/>
      <c r="AW17" s="294"/>
      <c r="AX17" s="294"/>
      <c r="AY17" s="294"/>
      <c r="AZ17" s="294"/>
      <c r="BA17" s="294"/>
      <c r="BB17" s="294"/>
      <c r="BC17" s="294"/>
    </row>
    <row r="18" spans="1:55" ht="10" customHeight="1" thickBot="1" x14ac:dyDescent="0.4">
      <c r="E18" s="300"/>
      <c r="F18" s="300"/>
      <c r="G18" s="301"/>
      <c r="H18" s="302"/>
      <c r="I18" s="301"/>
      <c r="J18" s="301"/>
      <c r="K18" s="301"/>
      <c r="L18" s="272"/>
      <c r="P18" s="281"/>
      <c r="Q18" s="281"/>
      <c r="R18" s="281"/>
      <c r="S18" s="281"/>
      <c r="T18" s="281"/>
      <c r="U18" s="281"/>
      <c r="V18" s="281"/>
      <c r="W18" s="281"/>
    </row>
    <row r="19" spans="1:55" s="286" customFormat="1" ht="37.5" customHeight="1" x14ac:dyDescent="0.35">
      <c r="A19" s="285"/>
      <c r="B19" s="303" t="s">
        <v>298</v>
      </c>
      <c r="C19" s="304" t="s">
        <v>299</v>
      </c>
      <c r="D19" s="305" t="s">
        <v>300</v>
      </c>
      <c r="E19" s="306" t="s">
        <v>301</v>
      </c>
      <c r="F19" s="307" t="s">
        <v>302</v>
      </c>
      <c r="G19" s="308" t="s">
        <v>303</v>
      </c>
      <c r="H19" s="307" t="s">
        <v>304</v>
      </c>
      <c r="I19" s="307" t="s">
        <v>170</v>
      </c>
      <c r="J19" s="309" t="s">
        <v>118</v>
      </c>
      <c r="K19" s="310" t="s">
        <v>173</v>
      </c>
      <c r="L19" s="311" t="s">
        <v>174</v>
      </c>
      <c r="M19" s="285"/>
      <c r="N19" s="285"/>
      <c r="O19" s="285"/>
      <c r="P19" s="281"/>
      <c r="Q19" s="281"/>
      <c r="R19" s="281"/>
      <c r="S19" s="281"/>
      <c r="T19" s="281"/>
      <c r="U19" s="281"/>
      <c r="V19" s="281"/>
      <c r="W19" s="281"/>
      <c r="X19" s="285"/>
      <c r="Y19" s="285"/>
      <c r="Z19" s="285"/>
      <c r="AA19" s="285"/>
      <c r="AB19" s="285"/>
      <c r="AC19" s="285"/>
      <c r="AD19" s="285"/>
      <c r="AE19" s="285"/>
      <c r="AF19" s="285"/>
      <c r="AG19" s="285"/>
      <c r="AH19" s="285"/>
      <c r="AI19" s="285"/>
      <c r="AJ19" s="285"/>
      <c r="AK19" s="285"/>
      <c r="AL19" s="285"/>
      <c r="AM19" s="285"/>
      <c r="AN19" s="285"/>
      <c r="AO19" s="285"/>
      <c r="AP19" s="285"/>
      <c r="AQ19" s="285"/>
      <c r="AR19" s="285"/>
      <c r="AS19" s="285"/>
      <c r="AT19" s="285"/>
      <c r="AU19" s="285"/>
      <c r="AV19" s="285"/>
      <c r="AW19" s="285"/>
      <c r="AX19" s="285"/>
      <c r="AY19" s="285"/>
      <c r="AZ19" s="285"/>
      <c r="BA19" s="285"/>
      <c r="BB19" s="285"/>
      <c r="BC19" s="285"/>
    </row>
    <row r="20" spans="1:55" ht="14" x14ac:dyDescent="0.35">
      <c r="B20" s="312">
        <f>'Purchase Request'!D16</f>
        <v>0</v>
      </c>
      <c r="C20" s="313">
        <f>'Purchase Request'!E16</f>
        <v>0</v>
      </c>
      <c r="D20" s="314" t="str">
        <f>'Purchase Request'!C3</f>
        <v>PR67413</v>
      </c>
      <c r="E20" s="315">
        <f>'[2]Purchase Request'!G20</f>
        <v>1</v>
      </c>
      <c r="F20" s="315"/>
      <c r="G20" s="316"/>
      <c r="H20" s="357"/>
      <c r="I20" s="318"/>
      <c r="J20" s="319"/>
      <c r="K20" s="320"/>
      <c r="L20" s="321" t="str">
        <f>IF(OR(ISBLANK(I20),ISBLANK(K20)),"",K20*I20)</f>
        <v/>
      </c>
    </row>
    <row r="21" spans="1:55" ht="14" x14ac:dyDescent="0.35">
      <c r="B21" s="312" t="e">
        <f>'Purchase Request'!#REF!</f>
        <v>#REF!</v>
      </c>
      <c r="C21" s="313" t="e">
        <f>'Purchase Request'!#REF!</f>
        <v>#REF!</v>
      </c>
      <c r="D21" s="314" t="str">
        <f t="shared" ref="D21:D35" si="0">D20</f>
        <v>PR67413</v>
      </c>
      <c r="E21" s="315">
        <f>'[2]Purchase Request'!G21</f>
        <v>2</v>
      </c>
      <c r="F21" s="315"/>
      <c r="G21" s="316"/>
      <c r="H21" s="357"/>
      <c r="I21" s="318"/>
      <c r="J21" s="319"/>
      <c r="K21" s="320"/>
      <c r="L21" s="321" t="str">
        <f t="shared" ref="L21:L35" si="1">IF(OR(ISBLANK(I21),ISBLANK(K21)),"",K21*I21)</f>
        <v/>
      </c>
    </row>
    <row r="22" spans="1:55" ht="14" x14ac:dyDescent="0.35">
      <c r="B22" s="312" t="e">
        <f>'Purchase Request'!#REF!</f>
        <v>#REF!</v>
      </c>
      <c r="C22" s="313" t="e">
        <f>'Purchase Request'!#REF!</f>
        <v>#REF!</v>
      </c>
      <c r="D22" s="314" t="str">
        <f t="shared" si="0"/>
        <v>PR67413</v>
      </c>
      <c r="E22" s="315">
        <f>'[2]Purchase Request'!G22</f>
        <v>3</v>
      </c>
      <c r="F22" s="315"/>
      <c r="G22" s="316"/>
      <c r="H22" s="357"/>
      <c r="I22" s="318"/>
      <c r="J22" s="319"/>
      <c r="K22" s="320"/>
      <c r="L22" s="321" t="str">
        <f t="shared" si="1"/>
        <v/>
      </c>
    </row>
    <row r="23" spans="1:55" ht="14" x14ac:dyDescent="0.35">
      <c r="B23" s="312" t="e">
        <f>'Purchase Request'!#REF!</f>
        <v>#REF!</v>
      </c>
      <c r="C23" s="313" t="e">
        <f>'Purchase Request'!#REF!</f>
        <v>#REF!</v>
      </c>
      <c r="D23" s="314" t="str">
        <f t="shared" si="0"/>
        <v>PR67413</v>
      </c>
      <c r="E23" s="315">
        <f>'[2]Purchase Request'!G23</f>
        <v>4</v>
      </c>
      <c r="F23" s="315"/>
      <c r="G23" s="316"/>
      <c r="H23" s="357"/>
      <c r="I23" s="318"/>
      <c r="J23" s="319"/>
      <c r="K23" s="320"/>
      <c r="L23" s="321" t="str">
        <f t="shared" si="1"/>
        <v/>
      </c>
    </row>
    <row r="24" spans="1:55" ht="14" x14ac:dyDescent="0.35">
      <c r="B24" s="312" t="e">
        <f>'Purchase Request'!#REF!</f>
        <v>#REF!</v>
      </c>
      <c r="C24" s="313" t="e">
        <f>'Purchase Request'!#REF!</f>
        <v>#REF!</v>
      </c>
      <c r="D24" s="314" t="str">
        <f t="shared" si="0"/>
        <v>PR67413</v>
      </c>
      <c r="E24" s="315">
        <f>'[2]Purchase Request'!G24</f>
        <v>5</v>
      </c>
      <c r="F24" s="315"/>
      <c r="G24" s="316"/>
      <c r="H24" s="357"/>
      <c r="I24" s="318"/>
      <c r="J24" s="319"/>
      <c r="K24" s="320"/>
      <c r="L24" s="321" t="str">
        <f t="shared" si="1"/>
        <v/>
      </c>
    </row>
    <row r="25" spans="1:55" ht="14" x14ac:dyDescent="0.35">
      <c r="B25" s="312" t="e">
        <f>'Purchase Request'!#REF!</f>
        <v>#REF!</v>
      </c>
      <c r="C25" s="313" t="e">
        <f>'Purchase Request'!#REF!</f>
        <v>#REF!</v>
      </c>
      <c r="D25" s="314" t="str">
        <f t="shared" si="0"/>
        <v>PR67413</v>
      </c>
      <c r="E25" s="315">
        <f>'[2]Purchase Request'!G25</f>
        <v>6</v>
      </c>
      <c r="F25" s="315"/>
      <c r="G25" s="316"/>
      <c r="H25" s="357"/>
      <c r="I25" s="318"/>
      <c r="J25" s="319"/>
      <c r="K25" s="320"/>
      <c r="L25" s="321" t="str">
        <f t="shared" si="1"/>
        <v/>
      </c>
    </row>
    <row r="26" spans="1:55" ht="14" x14ac:dyDescent="0.35">
      <c r="B26" s="312" t="e">
        <f>'Purchase Request'!#REF!</f>
        <v>#REF!</v>
      </c>
      <c r="C26" s="313" t="e">
        <f>'Purchase Request'!#REF!</f>
        <v>#REF!</v>
      </c>
      <c r="D26" s="314" t="str">
        <f t="shared" si="0"/>
        <v>PR67413</v>
      </c>
      <c r="E26" s="315">
        <f>'[2]Purchase Request'!G26</f>
        <v>7</v>
      </c>
      <c r="F26" s="315"/>
      <c r="G26" s="316"/>
      <c r="H26" s="357"/>
      <c r="I26" s="318"/>
      <c r="J26" s="319"/>
      <c r="K26" s="320"/>
      <c r="L26" s="321" t="str">
        <f t="shared" si="1"/>
        <v/>
      </c>
    </row>
    <row r="27" spans="1:55" s="324" customFormat="1" ht="14" x14ac:dyDescent="0.35">
      <c r="A27" s="272"/>
      <c r="B27" s="312" t="e">
        <f>'Purchase Request'!#REF!</f>
        <v>#REF!</v>
      </c>
      <c r="C27" s="313" t="e">
        <f>'Purchase Request'!#REF!</f>
        <v>#REF!</v>
      </c>
      <c r="D27" s="322" t="str">
        <f t="shared" si="0"/>
        <v>PR67413</v>
      </c>
      <c r="E27" s="315">
        <f>'[2]Purchase Request'!G27</f>
        <v>8</v>
      </c>
      <c r="F27" s="315"/>
      <c r="G27" s="316"/>
      <c r="H27" s="357"/>
      <c r="I27" s="318"/>
      <c r="J27" s="319"/>
      <c r="K27" s="323"/>
      <c r="L27" s="358" t="str">
        <f t="shared" si="1"/>
        <v/>
      </c>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2"/>
      <c r="AT27" s="272"/>
      <c r="AU27" s="272"/>
      <c r="AV27" s="272"/>
      <c r="AW27" s="272"/>
      <c r="AX27" s="272"/>
      <c r="AY27" s="272"/>
      <c r="AZ27" s="272"/>
      <c r="BA27" s="272"/>
      <c r="BB27" s="272"/>
      <c r="BC27" s="272"/>
    </row>
    <row r="28" spans="1:55" s="324" customFormat="1" ht="14" x14ac:dyDescent="0.35">
      <c r="A28" s="272"/>
      <c r="B28" s="312" t="e">
        <f>'Purchase Request'!#REF!</f>
        <v>#REF!</v>
      </c>
      <c r="C28" s="313" t="e">
        <f>'Purchase Request'!#REF!</f>
        <v>#REF!</v>
      </c>
      <c r="D28" s="322" t="str">
        <f t="shared" si="0"/>
        <v>PR67413</v>
      </c>
      <c r="E28" s="315">
        <f>'[2]Purchase Request'!G28</f>
        <v>9</v>
      </c>
      <c r="F28" s="315"/>
      <c r="G28" s="316"/>
      <c r="H28" s="357"/>
      <c r="I28" s="318"/>
      <c r="J28" s="319"/>
      <c r="K28" s="323"/>
      <c r="L28" s="358" t="str">
        <f t="shared" si="1"/>
        <v/>
      </c>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72"/>
      <c r="AV28" s="272"/>
      <c r="AW28" s="272"/>
      <c r="AX28" s="272"/>
      <c r="AY28" s="272"/>
      <c r="AZ28" s="272"/>
      <c r="BA28" s="272"/>
      <c r="BB28" s="272"/>
      <c r="BC28" s="272"/>
    </row>
    <row r="29" spans="1:55" s="324" customFormat="1" ht="14" x14ac:dyDescent="0.35">
      <c r="A29" s="272"/>
      <c r="B29" s="312" t="e">
        <f>'Purchase Request'!#REF!</f>
        <v>#REF!</v>
      </c>
      <c r="C29" s="313" t="e">
        <f>'Purchase Request'!#REF!</f>
        <v>#REF!</v>
      </c>
      <c r="D29" s="322" t="str">
        <f t="shared" si="0"/>
        <v>PR67413</v>
      </c>
      <c r="E29" s="315">
        <f>'[2]Purchase Request'!G29</f>
        <v>10</v>
      </c>
      <c r="F29" s="315"/>
      <c r="G29" s="316"/>
      <c r="H29" s="357"/>
      <c r="I29" s="318"/>
      <c r="J29" s="319"/>
      <c r="K29" s="323"/>
      <c r="L29" s="358" t="str">
        <f t="shared" si="1"/>
        <v/>
      </c>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c r="AS29" s="272"/>
      <c r="AT29" s="272"/>
      <c r="AU29" s="272"/>
      <c r="AV29" s="272"/>
      <c r="AW29" s="272"/>
      <c r="AX29" s="272"/>
      <c r="AY29" s="272"/>
      <c r="AZ29" s="272"/>
      <c r="BA29" s="272"/>
      <c r="BB29" s="272"/>
      <c r="BC29" s="272"/>
    </row>
    <row r="30" spans="1:55" s="324" customFormat="1" ht="14" x14ac:dyDescent="0.35">
      <c r="A30" s="272"/>
      <c r="B30" s="312" t="e">
        <f>'Purchase Request'!#REF!</f>
        <v>#REF!</v>
      </c>
      <c r="C30" s="313" t="e">
        <f>'Purchase Request'!#REF!</f>
        <v>#REF!</v>
      </c>
      <c r="D30" s="322" t="str">
        <f t="shared" si="0"/>
        <v>PR67413</v>
      </c>
      <c r="E30" s="315">
        <f>'[2]Purchase Request'!G30</f>
        <v>11</v>
      </c>
      <c r="F30" s="315"/>
      <c r="G30" s="316"/>
      <c r="H30" s="357"/>
      <c r="I30" s="318"/>
      <c r="J30" s="319"/>
      <c r="K30" s="323"/>
      <c r="L30" s="358" t="str">
        <f t="shared" si="1"/>
        <v/>
      </c>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72"/>
      <c r="AV30" s="272"/>
      <c r="AW30" s="272"/>
      <c r="AX30" s="272"/>
      <c r="AY30" s="272"/>
      <c r="AZ30" s="272"/>
      <c r="BA30" s="272"/>
      <c r="BB30" s="272"/>
      <c r="BC30" s="272"/>
    </row>
    <row r="31" spans="1:55" s="324" customFormat="1" ht="14" x14ac:dyDescent="0.35">
      <c r="A31" s="272"/>
      <c r="B31" s="312" t="e">
        <f>'Purchase Request'!#REF!</f>
        <v>#REF!</v>
      </c>
      <c r="C31" s="313" t="e">
        <f>'Purchase Request'!#REF!</f>
        <v>#REF!</v>
      </c>
      <c r="D31" s="322" t="str">
        <f t="shared" si="0"/>
        <v>PR67413</v>
      </c>
      <c r="E31" s="315">
        <f>'[2]Purchase Request'!G31</f>
        <v>12</v>
      </c>
      <c r="F31" s="315"/>
      <c r="G31" s="316"/>
      <c r="H31" s="357"/>
      <c r="I31" s="318"/>
      <c r="J31" s="319"/>
      <c r="K31" s="323"/>
      <c r="L31" s="358" t="str">
        <f t="shared" si="1"/>
        <v/>
      </c>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72"/>
      <c r="AV31" s="272"/>
      <c r="AW31" s="272"/>
      <c r="AX31" s="272"/>
      <c r="AY31" s="272"/>
      <c r="AZ31" s="272"/>
      <c r="BA31" s="272"/>
      <c r="BB31" s="272"/>
      <c r="BC31" s="272"/>
    </row>
    <row r="32" spans="1:55" s="324" customFormat="1" ht="14" x14ac:dyDescent="0.35">
      <c r="A32" s="272"/>
      <c r="B32" s="312" t="e">
        <f>'Purchase Request'!#REF!</f>
        <v>#REF!</v>
      </c>
      <c r="C32" s="313" t="e">
        <f>'Purchase Request'!#REF!</f>
        <v>#REF!</v>
      </c>
      <c r="D32" s="322" t="str">
        <f t="shared" si="0"/>
        <v>PR67413</v>
      </c>
      <c r="E32" s="315">
        <f>'[2]Purchase Request'!G32</f>
        <v>13</v>
      </c>
      <c r="F32" s="315"/>
      <c r="G32" s="316"/>
      <c r="H32" s="357"/>
      <c r="I32" s="318"/>
      <c r="J32" s="319"/>
      <c r="K32" s="323"/>
      <c r="L32" s="358" t="str">
        <f t="shared" si="1"/>
        <v/>
      </c>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72"/>
      <c r="AV32" s="272"/>
      <c r="AW32" s="272"/>
      <c r="AX32" s="272"/>
      <c r="AY32" s="272"/>
      <c r="AZ32" s="272"/>
      <c r="BA32" s="272"/>
      <c r="BB32" s="272"/>
      <c r="BC32" s="272"/>
    </row>
    <row r="33" spans="1:55" s="324" customFormat="1" ht="14" x14ac:dyDescent="0.35">
      <c r="A33" s="272"/>
      <c r="B33" s="312" t="e">
        <f>'Purchase Request'!#REF!</f>
        <v>#REF!</v>
      </c>
      <c r="C33" s="313" t="e">
        <f>'Purchase Request'!#REF!</f>
        <v>#REF!</v>
      </c>
      <c r="D33" s="322" t="str">
        <f t="shared" si="0"/>
        <v>PR67413</v>
      </c>
      <c r="E33" s="315">
        <f>'[2]Purchase Request'!G33</f>
        <v>14</v>
      </c>
      <c r="F33" s="315"/>
      <c r="G33" s="316"/>
      <c r="H33" s="357"/>
      <c r="I33" s="318"/>
      <c r="J33" s="319"/>
      <c r="K33" s="323"/>
      <c r="L33" s="358" t="str">
        <f t="shared" si="1"/>
        <v/>
      </c>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72"/>
      <c r="AV33" s="272"/>
      <c r="AW33" s="272"/>
      <c r="AX33" s="272"/>
      <c r="AY33" s="272"/>
      <c r="AZ33" s="272"/>
      <c r="BA33" s="272"/>
      <c r="BB33" s="272"/>
      <c r="BC33" s="272"/>
    </row>
    <row r="34" spans="1:55" s="324" customFormat="1" ht="14" x14ac:dyDescent="0.35">
      <c r="A34" s="272"/>
      <c r="B34" s="312" t="e">
        <f>'Purchase Request'!#REF!</f>
        <v>#REF!</v>
      </c>
      <c r="C34" s="313" t="e">
        <f>'Purchase Request'!#REF!</f>
        <v>#REF!</v>
      </c>
      <c r="D34" s="322" t="str">
        <f t="shared" si="0"/>
        <v>PR67413</v>
      </c>
      <c r="E34" s="315">
        <f>'[2]Purchase Request'!G34</f>
        <v>15</v>
      </c>
      <c r="F34" s="315"/>
      <c r="G34" s="316"/>
      <c r="H34" s="357"/>
      <c r="I34" s="318"/>
      <c r="J34" s="319"/>
      <c r="K34" s="323"/>
      <c r="L34" s="358" t="str">
        <f t="shared" si="1"/>
        <v/>
      </c>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72"/>
      <c r="AV34" s="272"/>
      <c r="AW34" s="272"/>
      <c r="AX34" s="272"/>
      <c r="AY34" s="272"/>
      <c r="AZ34" s="272"/>
      <c r="BA34" s="272"/>
      <c r="BB34" s="272"/>
      <c r="BC34" s="272"/>
    </row>
    <row r="35" spans="1:55" s="324" customFormat="1" ht="14.5" thickBot="1" x14ac:dyDescent="0.4">
      <c r="A35" s="272"/>
      <c r="B35" s="409" t="e">
        <f>'Purchase Request'!#REF!</f>
        <v>#REF!</v>
      </c>
      <c r="C35" s="410" t="e">
        <f>'Purchase Request'!#REF!</f>
        <v>#REF!</v>
      </c>
      <c r="D35" s="326" t="str">
        <f t="shared" si="0"/>
        <v>PR67413</v>
      </c>
      <c r="E35" s="411">
        <f>'[2]Purchase Request'!G35</f>
        <v>16</v>
      </c>
      <c r="F35" s="411"/>
      <c r="G35" s="412"/>
      <c r="H35" s="413"/>
      <c r="I35" s="414"/>
      <c r="J35" s="415"/>
      <c r="K35" s="327"/>
      <c r="L35" s="359" t="str">
        <f t="shared" si="1"/>
        <v/>
      </c>
      <c r="M35" s="272"/>
      <c r="N35" s="272"/>
      <c r="O35" s="272"/>
      <c r="P35" s="272"/>
      <c r="Q35" s="272"/>
      <c r="R35" s="272"/>
      <c r="S35" s="272"/>
      <c r="T35" s="272"/>
      <c r="U35" s="272"/>
      <c r="V35" s="272"/>
      <c r="W35" s="272"/>
      <c r="X35" s="272"/>
      <c r="Y35" s="272"/>
      <c r="Z35" s="272"/>
      <c r="AA35" s="272"/>
      <c r="AB35" s="272"/>
      <c r="AC35" s="272"/>
      <c r="AD35" s="272"/>
      <c r="AE35" s="272"/>
      <c r="AF35" s="272"/>
      <c r="AG35" s="272"/>
      <c r="AH35" s="272"/>
      <c r="AI35" s="272"/>
      <c r="AJ35" s="272"/>
      <c r="AK35" s="272"/>
      <c r="AL35" s="272"/>
      <c r="AM35" s="272"/>
      <c r="AN35" s="272"/>
      <c r="AO35" s="272"/>
      <c r="AP35" s="272"/>
      <c r="AQ35" s="272"/>
      <c r="AR35" s="272"/>
      <c r="AS35" s="272"/>
      <c r="AT35" s="272"/>
      <c r="AU35" s="272"/>
      <c r="AV35" s="272"/>
      <c r="AW35" s="272"/>
      <c r="AX35" s="272"/>
      <c r="AY35" s="272"/>
      <c r="AZ35" s="272"/>
      <c r="BA35" s="272"/>
      <c r="BB35" s="272"/>
      <c r="BC35" s="272"/>
    </row>
    <row r="36" spans="1:55" s="324" customFormat="1" ht="19.5" customHeight="1" x14ac:dyDescent="0.35">
      <c r="A36" s="272"/>
      <c r="B36" s="328" t="s">
        <v>305</v>
      </c>
      <c r="C36" s="272"/>
      <c r="D36" s="272"/>
      <c r="E36" s="272"/>
      <c r="F36" s="272"/>
      <c r="G36" s="272"/>
      <c r="H36" s="272"/>
      <c r="I36" s="272"/>
      <c r="J36" s="408" t="s">
        <v>176</v>
      </c>
      <c r="K36" s="300"/>
      <c r="L36" s="331">
        <f>SUM(L20:L35)</f>
        <v>0</v>
      </c>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72"/>
      <c r="AV36" s="272"/>
      <c r="AW36" s="272"/>
      <c r="AX36" s="272"/>
      <c r="AY36" s="272"/>
      <c r="AZ36" s="272"/>
      <c r="BA36" s="272"/>
      <c r="BB36" s="272"/>
      <c r="BC36" s="272"/>
    </row>
    <row r="37" spans="1:55" s="324" customFormat="1" ht="19.5" customHeight="1" x14ac:dyDescent="0.35">
      <c r="A37" s="272"/>
      <c r="B37" s="272"/>
      <c r="C37" s="272"/>
      <c r="D37" s="272"/>
      <c r="E37" s="332"/>
      <c r="F37" s="332"/>
      <c r="G37" s="272"/>
      <c r="H37" s="272"/>
      <c r="I37" s="272"/>
      <c r="J37" s="333" t="s">
        <v>306</v>
      </c>
      <c r="K37" s="334"/>
      <c r="L37" s="335"/>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72"/>
      <c r="AV37" s="272"/>
      <c r="AW37" s="272"/>
      <c r="AX37" s="272"/>
      <c r="AY37" s="272"/>
      <c r="AZ37" s="272"/>
      <c r="BA37" s="272"/>
      <c r="BB37" s="272"/>
      <c r="BC37" s="272"/>
    </row>
    <row r="38" spans="1:55" s="324" customFormat="1" ht="19.5" customHeight="1" x14ac:dyDescent="0.35">
      <c r="A38" s="272"/>
      <c r="B38" s="272"/>
      <c r="C38" s="272"/>
      <c r="D38" s="272"/>
      <c r="E38" s="336"/>
      <c r="F38" s="336"/>
      <c r="G38" s="301"/>
      <c r="H38" s="301"/>
      <c r="I38" s="301"/>
      <c r="J38" s="333" t="s">
        <v>307</v>
      </c>
      <c r="K38" s="334"/>
      <c r="L38" s="337"/>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72"/>
      <c r="AV38" s="272"/>
      <c r="AW38" s="272"/>
      <c r="AX38" s="272"/>
      <c r="AY38" s="272"/>
      <c r="AZ38" s="272"/>
      <c r="BA38" s="272"/>
      <c r="BB38" s="272"/>
      <c r="BC38" s="272"/>
    </row>
    <row r="39" spans="1:55" s="324" customFormat="1" ht="19.5" customHeight="1" thickBot="1" x14ac:dyDescent="0.4">
      <c r="A39" s="272"/>
      <c r="B39" s="272"/>
      <c r="C39" s="272"/>
      <c r="D39" s="272"/>
      <c r="E39" s="336"/>
      <c r="F39" s="336"/>
      <c r="G39" s="301"/>
      <c r="H39" s="301"/>
      <c r="I39" s="301"/>
      <c r="J39" s="333" t="s">
        <v>308</v>
      </c>
      <c r="K39" s="334"/>
      <c r="L39" s="338"/>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72"/>
      <c r="AV39" s="272"/>
      <c r="AW39" s="272"/>
      <c r="AX39" s="272"/>
      <c r="AY39" s="272"/>
      <c r="AZ39" s="272"/>
      <c r="BA39" s="272"/>
      <c r="BB39" s="272"/>
      <c r="BC39" s="272"/>
    </row>
    <row r="40" spans="1:55" s="324" customFormat="1" ht="19.5" customHeight="1" thickBot="1" x14ac:dyDescent="0.4">
      <c r="A40" s="272"/>
      <c r="B40" s="272"/>
      <c r="C40" s="272"/>
      <c r="D40" s="272"/>
      <c r="E40" s="283"/>
      <c r="F40" s="283"/>
      <c r="G40" s="301"/>
      <c r="H40" s="301"/>
      <c r="I40" s="301"/>
      <c r="J40" s="339" t="s">
        <v>309</v>
      </c>
      <c r="K40" s="340"/>
      <c r="L40" s="341">
        <f>SUM(L36:L39)</f>
        <v>0</v>
      </c>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72"/>
      <c r="AV40" s="272"/>
      <c r="AW40" s="272"/>
      <c r="AX40" s="272"/>
      <c r="AY40" s="272"/>
      <c r="AZ40" s="272"/>
      <c r="BA40" s="272"/>
      <c r="BB40" s="272"/>
      <c r="BC40" s="272"/>
    </row>
    <row r="41" spans="1:55" s="324" customFormat="1" ht="10" customHeight="1" x14ac:dyDescent="0.35">
      <c r="A41" s="272"/>
      <c r="B41" s="272"/>
      <c r="C41" s="272"/>
      <c r="D41" s="272"/>
      <c r="E41" s="283"/>
      <c r="F41" s="283"/>
      <c r="G41" s="301"/>
      <c r="H41" s="301"/>
      <c r="I41" s="301"/>
      <c r="J41" s="301"/>
      <c r="K41" s="301"/>
      <c r="L41" s="34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72"/>
      <c r="AV41" s="272"/>
      <c r="AW41" s="272"/>
      <c r="AX41" s="272"/>
      <c r="AY41" s="272"/>
      <c r="AZ41" s="272"/>
      <c r="BA41" s="272"/>
      <c r="BB41" s="272"/>
      <c r="BC41" s="272"/>
    </row>
    <row r="42" spans="1:55" s="324" customFormat="1" ht="18" customHeight="1" x14ac:dyDescent="0.35">
      <c r="A42" s="272"/>
      <c r="B42" s="272"/>
      <c r="C42" s="272"/>
      <c r="D42" s="773" t="s">
        <v>310</v>
      </c>
      <c r="E42" s="773"/>
      <c r="F42" s="773"/>
      <c r="G42" s="773"/>
      <c r="H42" s="773"/>
      <c r="I42" s="773"/>
      <c r="J42" s="773"/>
      <c r="K42" s="773"/>
      <c r="L42" s="773"/>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272"/>
      <c r="AL42" s="272"/>
      <c r="AM42" s="272"/>
      <c r="AN42" s="272"/>
      <c r="AO42" s="272"/>
      <c r="AP42" s="272"/>
      <c r="AQ42" s="272"/>
      <c r="AR42" s="272"/>
      <c r="AS42" s="272"/>
      <c r="AT42" s="272"/>
      <c r="AU42" s="272"/>
      <c r="AV42" s="272"/>
      <c r="AW42" s="272"/>
      <c r="AX42" s="272"/>
      <c r="AY42" s="272"/>
      <c r="AZ42" s="272"/>
      <c r="BA42" s="272"/>
      <c r="BB42" s="272"/>
      <c r="BC42" s="272"/>
    </row>
    <row r="43" spans="1:55" s="324" customFormat="1" ht="10" customHeight="1" thickBot="1" x14ac:dyDescent="0.4">
      <c r="A43" s="272"/>
      <c r="B43" s="272"/>
      <c r="D43" s="272"/>
      <c r="E43" s="301"/>
      <c r="F43" s="301"/>
      <c r="G43" s="301"/>
      <c r="H43" s="301"/>
      <c r="I43" s="301"/>
      <c r="J43" s="301"/>
      <c r="K43" s="301"/>
      <c r="L43" s="301"/>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72"/>
      <c r="AV43" s="272"/>
      <c r="AW43" s="272"/>
      <c r="AX43" s="272"/>
      <c r="AY43" s="272"/>
      <c r="AZ43" s="272"/>
      <c r="BA43" s="272"/>
      <c r="BB43" s="272"/>
      <c r="BC43" s="272"/>
    </row>
    <row r="44" spans="1:55" s="286" customFormat="1" ht="18.75" customHeight="1" x14ac:dyDescent="0.35">
      <c r="A44" s="285"/>
      <c r="B44" s="774" t="s">
        <v>311</v>
      </c>
      <c r="C44" s="775"/>
      <c r="D44" s="775"/>
      <c r="E44" s="775"/>
      <c r="F44" s="775"/>
      <c r="G44" s="776"/>
      <c r="H44" s="343" t="s">
        <v>312</v>
      </c>
      <c r="I44" s="344"/>
      <c r="J44" s="344"/>
      <c r="K44" s="344"/>
      <c r="L44" s="345"/>
      <c r="M44" s="285"/>
      <c r="N44" s="285"/>
      <c r="O44" s="285"/>
      <c r="P44" s="285"/>
      <c r="Q44" s="285"/>
      <c r="R44" s="285"/>
      <c r="S44" s="285"/>
      <c r="T44" s="285"/>
      <c r="U44" s="285"/>
      <c r="V44" s="285"/>
      <c r="W44" s="285"/>
      <c r="X44" s="285"/>
      <c r="Y44" s="285"/>
      <c r="Z44" s="285"/>
      <c r="AA44" s="285"/>
      <c r="AB44" s="285"/>
      <c r="AC44" s="285"/>
      <c r="AD44" s="285"/>
      <c r="AE44" s="285"/>
      <c r="AF44" s="285"/>
      <c r="AG44" s="285"/>
      <c r="AH44" s="285"/>
      <c r="AI44" s="285"/>
      <c r="AJ44" s="285"/>
      <c r="AK44" s="285"/>
      <c r="AL44" s="285"/>
      <c r="AM44" s="285"/>
      <c r="AN44" s="285"/>
      <c r="AO44" s="285"/>
      <c r="AP44" s="285"/>
      <c r="AQ44" s="285"/>
      <c r="AR44" s="285"/>
      <c r="AS44" s="285"/>
      <c r="AT44" s="285"/>
      <c r="AU44" s="285"/>
      <c r="AV44" s="285"/>
      <c r="AW44" s="285"/>
      <c r="AX44" s="285"/>
      <c r="AY44" s="285"/>
      <c r="AZ44" s="285"/>
      <c r="BA44" s="285"/>
      <c r="BB44" s="285"/>
      <c r="BC44" s="285"/>
    </row>
    <row r="45" spans="1:55" s="286" customFormat="1" ht="18.75" customHeight="1" x14ac:dyDescent="0.35">
      <c r="A45" s="285"/>
      <c r="B45" s="755" t="s">
        <v>313</v>
      </c>
      <c r="C45" s="756"/>
      <c r="D45" s="756"/>
      <c r="E45" s="756"/>
      <c r="F45" s="756"/>
      <c r="G45" s="757"/>
      <c r="H45" s="758" t="s">
        <v>314</v>
      </c>
      <c r="I45" s="759"/>
      <c r="J45" s="759"/>
      <c r="K45" s="759"/>
      <c r="L45" s="760"/>
      <c r="M45" s="285"/>
      <c r="N45" s="285"/>
      <c r="O45" s="285"/>
      <c r="P45" s="285"/>
      <c r="Q45" s="285"/>
      <c r="R45" s="285"/>
      <c r="S45" s="285"/>
      <c r="T45" s="285"/>
      <c r="U45" s="285"/>
      <c r="V45" s="285"/>
      <c r="W45" s="285"/>
      <c r="X45" s="285"/>
      <c r="Y45" s="285"/>
      <c r="Z45" s="285"/>
      <c r="AA45" s="285"/>
      <c r="AB45" s="285"/>
      <c r="AC45" s="285"/>
      <c r="AD45" s="285"/>
      <c r="AE45" s="285"/>
      <c r="AF45" s="285"/>
      <c r="AG45" s="285"/>
      <c r="AH45" s="285"/>
      <c r="AI45" s="285"/>
      <c r="AJ45" s="285"/>
      <c r="AK45" s="285"/>
      <c r="AL45" s="285"/>
      <c r="AM45" s="285"/>
      <c r="AN45" s="285"/>
      <c r="AO45" s="285"/>
      <c r="AP45" s="285"/>
      <c r="AQ45" s="285"/>
      <c r="AR45" s="285"/>
      <c r="AS45" s="285"/>
      <c r="AT45" s="285"/>
      <c r="AU45" s="285"/>
      <c r="AV45" s="285"/>
      <c r="AW45" s="285"/>
      <c r="AX45" s="285"/>
      <c r="AY45" s="285"/>
      <c r="AZ45" s="285"/>
      <c r="BA45" s="285"/>
      <c r="BB45" s="285"/>
      <c r="BC45" s="285"/>
    </row>
    <row r="46" spans="1:55" s="286" customFormat="1" ht="18.75" customHeight="1" x14ac:dyDescent="0.35">
      <c r="A46" s="285"/>
      <c r="B46" s="777" t="s">
        <v>130</v>
      </c>
      <c r="C46" s="778"/>
      <c r="D46" s="779"/>
      <c r="E46" s="780"/>
      <c r="F46" s="780"/>
      <c r="G46" s="781"/>
      <c r="H46" s="346" t="s">
        <v>130</v>
      </c>
      <c r="I46" s="736"/>
      <c r="J46" s="737"/>
      <c r="K46" s="737"/>
      <c r="L46" s="738"/>
      <c r="M46" s="285"/>
      <c r="N46" s="285"/>
      <c r="O46" s="285"/>
      <c r="P46" s="285"/>
      <c r="Q46" s="285"/>
      <c r="R46" s="285"/>
      <c r="S46" s="285"/>
      <c r="T46" s="285"/>
      <c r="U46" s="285"/>
      <c r="V46" s="285"/>
      <c r="W46" s="285"/>
      <c r="X46" s="285"/>
      <c r="Y46" s="285"/>
      <c r="Z46" s="285"/>
      <c r="AA46" s="285"/>
      <c r="AB46" s="285"/>
      <c r="AC46" s="285"/>
      <c r="AD46" s="285"/>
      <c r="AE46" s="285"/>
      <c r="AF46" s="285"/>
      <c r="AG46" s="285"/>
      <c r="AH46" s="285"/>
      <c r="AI46" s="285"/>
      <c r="AJ46" s="285"/>
      <c r="AK46" s="285"/>
      <c r="AL46" s="285"/>
      <c r="AM46" s="285"/>
      <c r="AN46" s="285"/>
      <c r="AO46" s="285"/>
      <c r="AP46" s="285"/>
      <c r="AQ46" s="285"/>
      <c r="AR46" s="285"/>
      <c r="AS46" s="285"/>
      <c r="AT46" s="285"/>
      <c r="AU46" s="285"/>
      <c r="AV46" s="285"/>
      <c r="AW46" s="285"/>
      <c r="AX46" s="285"/>
      <c r="AY46" s="285"/>
      <c r="AZ46" s="285"/>
      <c r="BA46" s="285"/>
      <c r="BB46" s="285"/>
      <c r="BC46" s="285"/>
    </row>
    <row r="47" spans="1:55" s="286" customFormat="1" ht="18.75" customHeight="1" x14ac:dyDescent="0.35">
      <c r="A47" s="285"/>
      <c r="B47" s="777" t="s">
        <v>315</v>
      </c>
      <c r="C47" s="778"/>
      <c r="D47" s="779"/>
      <c r="E47" s="780"/>
      <c r="F47" s="780"/>
      <c r="G47" s="781"/>
      <c r="H47" s="347" t="s">
        <v>315</v>
      </c>
      <c r="I47" s="736"/>
      <c r="J47" s="737"/>
      <c r="K47" s="737"/>
      <c r="L47" s="738"/>
      <c r="M47" s="285"/>
      <c r="N47" s="285"/>
      <c r="O47" s="285"/>
      <c r="P47" s="285"/>
      <c r="Q47" s="285"/>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285"/>
      <c r="AU47" s="285"/>
      <c r="AV47" s="285"/>
      <c r="AW47" s="285"/>
      <c r="AX47" s="285"/>
      <c r="AY47" s="285"/>
      <c r="AZ47" s="285"/>
      <c r="BA47" s="285"/>
      <c r="BB47" s="285"/>
      <c r="BC47" s="285"/>
    </row>
    <row r="48" spans="1:55" s="286" customFormat="1" ht="33" customHeight="1" x14ac:dyDescent="0.35">
      <c r="A48" s="285"/>
      <c r="B48" s="777" t="s">
        <v>132</v>
      </c>
      <c r="C48" s="778"/>
      <c r="D48" s="779"/>
      <c r="E48" s="780"/>
      <c r="F48" s="780"/>
      <c r="G48" s="781"/>
      <c r="H48" s="347" t="s">
        <v>132</v>
      </c>
      <c r="I48" s="736"/>
      <c r="J48" s="737"/>
      <c r="K48" s="737"/>
      <c r="L48" s="738"/>
      <c r="M48" s="285"/>
      <c r="N48" s="285"/>
      <c r="O48" s="285"/>
      <c r="P48" s="285"/>
      <c r="Q48" s="285"/>
      <c r="R48" s="285"/>
      <c r="S48" s="285"/>
      <c r="T48" s="285"/>
      <c r="U48" s="285"/>
      <c r="V48" s="285"/>
      <c r="W48" s="285"/>
      <c r="X48" s="285"/>
      <c r="Y48" s="285"/>
      <c r="Z48" s="285"/>
      <c r="AA48" s="285"/>
      <c r="AB48" s="285"/>
      <c r="AC48" s="285"/>
      <c r="AD48" s="285"/>
      <c r="AE48" s="285"/>
      <c r="AF48" s="285"/>
      <c r="AG48" s="285"/>
      <c r="AH48" s="285"/>
      <c r="AI48" s="285"/>
      <c r="AJ48" s="285"/>
      <c r="AK48" s="285"/>
      <c r="AL48" s="285"/>
      <c r="AM48" s="285"/>
      <c r="AN48" s="285"/>
      <c r="AO48" s="285"/>
      <c r="AP48" s="285"/>
      <c r="AQ48" s="285"/>
      <c r="AR48" s="285"/>
      <c r="AS48" s="285"/>
      <c r="AT48" s="285"/>
      <c r="AU48" s="285"/>
      <c r="AV48" s="285"/>
      <c r="AW48" s="285"/>
      <c r="AX48" s="285"/>
      <c r="AY48" s="285"/>
      <c r="AZ48" s="285"/>
      <c r="BA48" s="285"/>
      <c r="BB48" s="285"/>
      <c r="BC48" s="285"/>
    </row>
    <row r="49" spans="1:55" s="286" customFormat="1" ht="18.75" customHeight="1" thickBot="1" x14ac:dyDescent="0.4">
      <c r="A49" s="285"/>
      <c r="B49" s="782" t="s">
        <v>134</v>
      </c>
      <c r="C49" s="783"/>
      <c r="D49" s="784"/>
      <c r="E49" s="785"/>
      <c r="F49" s="785"/>
      <c r="G49" s="786"/>
      <c r="H49" s="348" t="s">
        <v>134</v>
      </c>
      <c r="I49" s="787"/>
      <c r="J49" s="788"/>
      <c r="K49" s="788"/>
      <c r="L49" s="789"/>
      <c r="M49" s="285"/>
      <c r="N49" s="285"/>
      <c r="O49" s="285"/>
      <c r="P49" s="285"/>
      <c r="Q49" s="285"/>
      <c r="R49" s="285"/>
      <c r="S49" s="285"/>
      <c r="T49" s="285"/>
      <c r="U49" s="285"/>
      <c r="V49" s="285"/>
      <c r="W49" s="285"/>
      <c r="X49" s="285"/>
      <c r="Y49" s="285"/>
      <c r="Z49" s="285"/>
      <c r="AA49" s="285"/>
      <c r="AB49" s="285"/>
      <c r="AC49" s="285"/>
      <c r="AD49" s="285"/>
      <c r="AE49" s="285"/>
      <c r="AF49" s="285"/>
      <c r="AG49" s="285"/>
      <c r="AH49" s="285"/>
      <c r="AI49" s="285"/>
      <c r="AJ49" s="285"/>
      <c r="AK49" s="285"/>
      <c r="AL49" s="285"/>
      <c r="AM49" s="285"/>
      <c r="AN49" s="285"/>
      <c r="AO49" s="285"/>
      <c r="AP49" s="285"/>
      <c r="AQ49" s="285"/>
      <c r="AR49" s="285"/>
      <c r="AS49" s="285"/>
      <c r="AT49" s="285"/>
      <c r="AU49" s="285"/>
      <c r="AV49" s="285"/>
      <c r="AW49" s="285"/>
      <c r="AX49" s="285"/>
      <c r="AY49" s="285"/>
      <c r="AZ49" s="285"/>
      <c r="BA49" s="285"/>
      <c r="BB49" s="285"/>
      <c r="BC49" s="285"/>
    </row>
    <row r="50" spans="1:55" s="286" customFormat="1" ht="7.5" customHeight="1" thickBot="1" x14ac:dyDescent="0.4">
      <c r="A50" s="285"/>
      <c r="B50" s="832"/>
      <c r="C50" s="832"/>
      <c r="D50" s="832"/>
      <c r="E50" s="832"/>
      <c r="F50" s="832"/>
      <c r="G50" s="832"/>
      <c r="H50" s="832"/>
      <c r="I50" s="832"/>
      <c r="J50" s="832"/>
      <c r="K50" s="832"/>
      <c r="L50" s="832"/>
      <c r="M50" s="285"/>
      <c r="N50" s="285"/>
      <c r="O50" s="285"/>
      <c r="P50" s="285"/>
      <c r="Q50" s="285"/>
      <c r="R50" s="285"/>
      <c r="S50" s="285"/>
      <c r="T50" s="285"/>
      <c r="U50" s="285"/>
      <c r="V50" s="285"/>
      <c r="W50" s="285"/>
      <c r="X50" s="285"/>
      <c r="Y50" s="285"/>
      <c r="Z50" s="285"/>
      <c r="AA50" s="285"/>
      <c r="AB50" s="285"/>
      <c r="AC50" s="285"/>
      <c r="AD50" s="285"/>
      <c r="AE50" s="285"/>
      <c r="AF50" s="285"/>
      <c r="AG50" s="285"/>
      <c r="AH50" s="285"/>
      <c r="AI50" s="285"/>
      <c r="AJ50" s="285"/>
      <c r="AK50" s="285"/>
      <c r="AL50" s="285"/>
      <c r="AM50" s="285"/>
      <c r="AN50" s="285"/>
      <c r="AO50" s="285"/>
      <c r="AP50" s="285"/>
      <c r="AQ50" s="285"/>
      <c r="AR50" s="285"/>
      <c r="AS50" s="285"/>
      <c r="AT50" s="285"/>
      <c r="AU50" s="285"/>
      <c r="AV50" s="285"/>
      <c r="AW50" s="285"/>
      <c r="AX50" s="285"/>
      <c r="AY50" s="285"/>
      <c r="AZ50" s="285"/>
      <c r="BA50" s="285"/>
      <c r="BB50" s="285"/>
      <c r="BC50" s="285"/>
    </row>
    <row r="51" spans="1:55" s="286" customFormat="1" ht="18.75" customHeight="1" thickBot="1" x14ac:dyDescent="0.4">
      <c r="A51" s="285"/>
      <c r="B51" s="805" t="s">
        <v>316</v>
      </c>
      <c r="C51" s="806"/>
      <c r="D51" s="806"/>
      <c r="E51" s="806"/>
      <c r="F51" s="806"/>
      <c r="G51" s="806"/>
      <c r="H51" s="806"/>
      <c r="I51" s="806"/>
      <c r="J51" s="806"/>
      <c r="K51" s="806"/>
      <c r="L51" s="807"/>
      <c r="M51" s="285"/>
      <c r="N51" s="285"/>
      <c r="O51" s="285"/>
      <c r="P51" s="285"/>
      <c r="Q51" s="285"/>
      <c r="R51" s="285"/>
      <c r="S51" s="285"/>
      <c r="T51" s="285"/>
      <c r="U51" s="285"/>
      <c r="V51" s="285"/>
      <c r="W51" s="285"/>
      <c r="X51" s="285"/>
      <c r="Y51" s="285"/>
      <c r="Z51" s="285"/>
      <c r="AA51" s="285"/>
      <c r="AB51" s="285"/>
      <c r="AC51" s="285"/>
      <c r="AD51" s="285"/>
      <c r="AE51" s="285"/>
      <c r="AF51" s="285"/>
      <c r="AG51" s="285"/>
      <c r="AH51" s="285"/>
      <c r="AI51" s="285"/>
      <c r="AJ51" s="285"/>
      <c r="AK51" s="285"/>
      <c r="AL51" s="285"/>
      <c r="AM51" s="285"/>
      <c r="AN51" s="285"/>
      <c r="AO51" s="285"/>
      <c r="AP51" s="285"/>
      <c r="AQ51" s="285"/>
      <c r="AR51" s="285"/>
      <c r="AS51" s="285"/>
      <c r="AT51" s="285"/>
      <c r="AU51" s="285"/>
      <c r="AV51" s="285"/>
      <c r="AW51" s="285"/>
      <c r="AX51" s="285"/>
      <c r="AY51" s="285"/>
      <c r="AZ51" s="285"/>
      <c r="BA51" s="285"/>
      <c r="BB51" s="285"/>
      <c r="BC51" s="285"/>
    </row>
    <row r="52" spans="1:55" s="286" customFormat="1" ht="36.75" customHeight="1" x14ac:dyDescent="0.35">
      <c r="A52" s="285"/>
      <c r="B52" s="790" t="s">
        <v>317</v>
      </c>
      <c r="C52" s="791"/>
      <c r="D52" s="791"/>
      <c r="E52" s="791"/>
      <c r="F52" s="792"/>
      <c r="G52" s="793"/>
      <c r="H52" s="793"/>
      <c r="I52" s="793"/>
      <c r="J52" s="793"/>
      <c r="K52" s="793"/>
      <c r="L52" s="794"/>
      <c r="M52" s="285"/>
      <c r="N52" s="285"/>
      <c r="O52" s="285"/>
      <c r="P52" s="285"/>
      <c r="Q52" s="285"/>
      <c r="R52" s="285"/>
      <c r="S52" s="285"/>
      <c r="T52" s="285"/>
      <c r="U52" s="285"/>
      <c r="V52" s="285"/>
      <c r="W52" s="285"/>
      <c r="X52" s="285"/>
      <c r="Y52" s="285"/>
      <c r="Z52" s="285"/>
      <c r="AA52" s="285"/>
      <c r="AB52" s="285"/>
      <c r="AC52" s="285"/>
      <c r="AD52" s="285"/>
      <c r="AE52" s="285"/>
      <c r="AF52" s="285"/>
      <c r="AG52" s="285"/>
      <c r="AH52" s="285"/>
      <c r="AI52" s="285"/>
      <c r="AJ52" s="285"/>
      <c r="AK52" s="285"/>
      <c r="AL52" s="285"/>
      <c r="AM52" s="285"/>
      <c r="AN52" s="285"/>
      <c r="AO52" s="285"/>
      <c r="AP52" s="285"/>
      <c r="AQ52" s="285"/>
      <c r="AR52" s="285"/>
      <c r="AS52" s="285"/>
      <c r="AT52" s="285"/>
      <c r="AU52" s="285"/>
      <c r="AV52" s="285"/>
      <c r="AW52" s="285"/>
      <c r="AX52" s="285"/>
      <c r="AY52" s="285"/>
      <c r="AZ52" s="285"/>
      <c r="BA52" s="285"/>
      <c r="BB52" s="285"/>
      <c r="BC52" s="285"/>
    </row>
    <row r="53" spans="1:55" s="286" customFormat="1" ht="15" customHeight="1" x14ac:dyDescent="0.35">
      <c r="A53" s="285"/>
      <c r="B53" s="795" t="s">
        <v>318</v>
      </c>
      <c r="C53" s="796"/>
      <c r="D53" s="796"/>
      <c r="E53" s="796"/>
      <c r="F53" s="799"/>
      <c r="G53" s="800"/>
      <c r="H53" s="800"/>
      <c r="I53" s="800"/>
      <c r="J53" s="800"/>
      <c r="K53" s="800"/>
      <c r="L53" s="801"/>
      <c r="M53" s="285"/>
      <c r="N53" s="285"/>
      <c r="O53" s="285"/>
      <c r="P53" s="285"/>
      <c r="Q53" s="285"/>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285"/>
      <c r="AU53" s="285"/>
      <c r="AV53" s="285"/>
      <c r="AW53" s="285"/>
      <c r="AX53" s="285"/>
      <c r="AY53" s="285"/>
      <c r="AZ53" s="285"/>
      <c r="BA53" s="285"/>
      <c r="BB53" s="285"/>
      <c r="BC53" s="285"/>
    </row>
    <row r="54" spans="1:55" s="285" customFormat="1" ht="15" customHeight="1" thickBot="1" x14ac:dyDescent="0.4">
      <c r="B54" s="797"/>
      <c r="C54" s="798"/>
      <c r="D54" s="798"/>
      <c r="E54" s="798"/>
      <c r="F54" s="802"/>
      <c r="G54" s="803"/>
      <c r="H54" s="803"/>
      <c r="I54" s="803"/>
      <c r="J54" s="803"/>
      <c r="K54" s="803"/>
      <c r="L54" s="804"/>
    </row>
    <row r="55" spans="1:55" s="285" customFormat="1" ht="10" customHeight="1" thickBot="1" x14ac:dyDescent="0.4">
      <c r="B55" s="334"/>
      <c r="C55" s="334"/>
      <c r="D55" s="292"/>
      <c r="E55" s="353"/>
      <c r="F55" s="353"/>
      <c r="G55" s="334"/>
    </row>
    <row r="56" spans="1:55" ht="19.5" customHeight="1" x14ac:dyDescent="0.35">
      <c r="B56" s="808" t="s">
        <v>319</v>
      </c>
      <c r="C56" s="809"/>
      <c r="D56" s="809"/>
      <c r="E56" s="809"/>
      <c r="F56" s="809"/>
      <c r="G56" s="810"/>
      <c r="H56" s="354" t="s">
        <v>320</v>
      </c>
      <c r="I56" s="355"/>
      <c r="J56" s="355"/>
      <c r="K56" s="355"/>
      <c r="L56" s="356"/>
    </row>
    <row r="57" spans="1:55" ht="18.75" customHeight="1" x14ac:dyDescent="0.35">
      <c r="B57" s="777" t="s">
        <v>130</v>
      </c>
      <c r="C57" s="778"/>
      <c r="D57" s="811"/>
      <c r="E57" s="812"/>
      <c r="F57" s="812"/>
      <c r="G57" s="813"/>
      <c r="H57" s="814"/>
      <c r="I57" s="815"/>
      <c r="J57" s="815"/>
      <c r="K57" s="815"/>
      <c r="L57" s="816"/>
    </row>
    <row r="58" spans="1:55" ht="18.75" customHeight="1" x14ac:dyDescent="0.35">
      <c r="B58" s="777" t="s">
        <v>315</v>
      </c>
      <c r="C58" s="778"/>
      <c r="D58" s="811"/>
      <c r="E58" s="812"/>
      <c r="F58" s="812"/>
      <c r="G58" s="813"/>
      <c r="H58" s="817"/>
      <c r="I58" s="818"/>
      <c r="J58" s="818"/>
      <c r="K58" s="818"/>
      <c r="L58" s="819"/>
    </row>
    <row r="59" spans="1:55" ht="30.75" customHeight="1" x14ac:dyDescent="0.35">
      <c r="B59" s="777" t="s">
        <v>132</v>
      </c>
      <c r="C59" s="778"/>
      <c r="D59" s="811"/>
      <c r="E59" s="812"/>
      <c r="F59" s="812"/>
      <c r="G59" s="813"/>
      <c r="H59" s="817"/>
      <c r="I59" s="818"/>
      <c r="J59" s="818"/>
      <c r="K59" s="818"/>
      <c r="L59" s="819"/>
    </row>
    <row r="60" spans="1:55" ht="18.75" customHeight="1" thickBot="1" x14ac:dyDescent="0.4">
      <c r="B60" s="782" t="s">
        <v>134</v>
      </c>
      <c r="C60" s="783"/>
      <c r="D60" s="823"/>
      <c r="E60" s="824"/>
      <c r="F60" s="824"/>
      <c r="G60" s="825"/>
      <c r="H60" s="820"/>
      <c r="I60" s="821"/>
      <c r="J60" s="821"/>
      <c r="K60" s="821"/>
      <c r="L60" s="822"/>
    </row>
    <row r="61" spans="1:55" s="272" customFormat="1" x14ac:dyDescent="0.35"/>
    <row r="62" spans="1:55" s="272" customFormat="1" x14ac:dyDescent="0.35"/>
    <row r="63" spans="1:55" s="272" customFormat="1" x14ac:dyDescent="0.35"/>
    <row r="64" spans="1:55" s="272" customFormat="1" x14ac:dyDescent="0.35"/>
    <row r="65" s="272" customFormat="1" x14ac:dyDescent="0.35"/>
    <row r="66" s="272" customFormat="1" x14ac:dyDescent="0.35"/>
    <row r="67" s="272" customFormat="1" x14ac:dyDescent="0.35"/>
    <row r="68" s="272" customFormat="1" x14ac:dyDescent="0.35"/>
    <row r="69" s="272" customFormat="1" x14ac:dyDescent="0.35"/>
    <row r="70" s="272" customFormat="1" x14ac:dyDescent="0.35"/>
    <row r="71" s="272" customFormat="1" x14ac:dyDescent="0.35"/>
    <row r="72" s="272" customFormat="1" x14ac:dyDescent="0.35"/>
    <row r="73" s="272" customFormat="1" x14ac:dyDescent="0.35"/>
  </sheetData>
  <mergeCells count="65">
    <mergeCell ref="B56:G56"/>
    <mergeCell ref="B57:C57"/>
    <mergeCell ref="D57:G57"/>
    <mergeCell ref="H57:L60"/>
    <mergeCell ref="B58:C58"/>
    <mergeCell ref="D58:G58"/>
    <mergeCell ref="B59:C59"/>
    <mergeCell ref="D59:G59"/>
    <mergeCell ref="B60:C60"/>
    <mergeCell ref="D60:G60"/>
    <mergeCell ref="B50:L50"/>
    <mergeCell ref="B52:E52"/>
    <mergeCell ref="F52:L52"/>
    <mergeCell ref="B53:E54"/>
    <mergeCell ref="F53:L54"/>
    <mergeCell ref="B51:L51"/>
    <mergeCell ref="B48:C48"/>
    <mergeCell ref="D48:G48"/>
    <mergeCell ref="I48:L48"/>
    <mergeCell ref="B49:C49"/>
    <mergeCell ref="D49:G49"/>
    <mergeCell ref="I49:L49"/>
    <mergeCell ref="B46:C46"/>
    <mergeCell ref="D46:G46"/>
    <mergeCell ref="I46:L46"/>
    <mergeCell ref="B47:C47"/>
    <mergeCell ref="D47:G47"/>
    <mergeCell ref="I47:L47"/>
    <mergeCell ref="B45:G45"/>
    <mergeCell ref="H45:L45"/>
    <mergeCell ref="B13:C13"/>
    <mergeCell ref="D13:G13"/>
    <mergeCell ref="I13:L13"/>
    <mergeCell ref="B14:C15"/>
    <mergeCell ref="D14:G15"/>
    <mergeCell ref="I14:L14"/>
    <mergeCell ref="I15:L15"/>
    <mergeCell ref="B17:C17"/>
    <mergeCell ref="D17:E17"/>
    <mergeCell ref="I17:J17"/>
    <mergeCell ref="D42:L42"/>
    <mergeCell ref="B44:G44"/>
    <mergeCell ref="B12:C12"/>
    <mergeCell ref="D12:G12"/>
    <mergeCell ref="H12:L12"/>
    <mergeCell ref="B7:G7"/>
    <mergeCell ref="H7:L7"/>
    <mergeCell ref="B8:C8"/>
    <mergeCell ref="D8:G8"/>
    <mergeCell ref="I8:L8"/>
    <mergeCell ref="B9:C9"/>
    <mergeCell ref="D9:G9"/>
    <mergeCell ref="I9:L9"/>
    <mergeCell ref="B10:C10"/>
    <mergeCell ref="D10:G10"/>
    <mergeCell ref="I10:L11"/>
    <mergeCell ref="B11:C11"/>
    <mergeCell ref="D11:G11"/>
    <mergeCell ref="B3:L3"/>
    <mergeCell ref="B4:C4"/>
    <mergeCell ref="D4:G4"/>
    <mergeCell ref="H4:I5"/>
    <mergeCell ref="J4:L5"/>
    <mergeCell ref="B5:E5"/>
    <mergeCell ref="F5:G5"/>
  </mergeCells>
  <hyperlinks>
    <hyperlink ref="I14" r:id="rId1"/>
  </hyperlinks>
  <printOptions horizontalCentered="1"/>
  <pageMargins left="0.39370078740157483" right="0.39370078740157483" top="0.39370078740157483" bottom="0.39370078740157483" header="0" footer="0.19685039370078741"/>
  <pageSetup paperSize="9" scale="51" orientation="portrait" r:id="rId2"/>
  <headerFooter alignWithMargins="0">
    <oddFooter>&amp;LPurchase Order SC-PR-13</oddFooter>
  </headerFooter>
  <colBreaks count="1" manualBreakCount="1">
    <brk id="12"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0000"/>
    <pageSetUpPr fitToPage="1"/>
  </sheetPr>
  <dimension ref="B1:D9"/>
  <sheetViews>
    <sheetView showGridLines="0" zoomScale="40" zoomScaleNormal="40" workbookViewId="0">
      <selection activeCell="E9" sqref="E9"/>
    </sheetView>
  </sheetViews>
  <sheetFormatPr defaultColWidth="9.1796875" defaultRowHeight="15.5" x14ac:dyDescent="0.35"/>
  <cols>
    <col min="1" max="1" width="7.1796875" style="366" customWidth="1"/>
    <col min="2" max="4" width="100.7265625" style="370" customWidth="1"/>
    <col min="5" max="5" width="9.1796875" style="366"/>
    <col min="6" max="8" width="60.7265625" style="366" customWidth="1"/>
    <col min="9" max="16384" width="9.1796875" style="366"/>
  </cols>
  <sheetData>
    <row r="1" spans="2:4" s="362" customFormat="1" ht="42.75" customHeight="1" x14ac:dyDescent="0.5">
      <c r="B1" s="360" t="s">
        <v>180</v>
      </c>
      <c r="C1" s="361"/>
      <c r="D1" s="276" t="s">
        <v>181</v>
      </c>
    </row>
    <row r="2" spans="2:4" s="365" customFormat="1" ht="23.25" customHeight="1" x14ac:dyDescent="0.35">
      <c r="B2" s="363"/>
      <c r="C2" s="364"/>
      <c r="D2" s="364"/>
    </row>
    <row r="3" spans="2:4" ht="409.5" customHeight="1" x14ac:dyDescent="0.25">
      <c r="B3" s="833" t="s">
        <v>182</v>
      </c>
      <c r="C3" s="833" t="s">
        <v>183</v>
      </c>
      <c r="D3" s="833" t="s">
        <v>184</v>
      </c>
    </row>
    <row r="4" spans="2:4" ht="409.5" customHeight="1" x14ac:dyDescent="0.25">
      <c r="B4" s="833"/>
      <c r="C4" s="833"/>
      <c r="D4" s="834"/>
    </row>
    <row r="5" spans="2:4" ht="409.5" customHeight="1" x14ac:dyDescent="0.25">
      <c r="B5" s="833"/>
      <c r="C5" s="833"/>
      <c r="D5" s="834"/>
    </row>
    <row r="6" spans="2:4" s="369" customFormat="1" ht="59.25" customHeight="1" x14ac:dyDescent="0.25">
      <c r="B6" s="367"/>
      <c r="C6" s="367"/>
      <c r="D6" s="368"/>
    </row>
    <row r="7" spans="2:4" ht="404.25" customHeight="1" x14ac:dyDescent="0.25">
      <c r="B7" s="833" t="s">
        <v>185</v>
      </c>
      <c r="C7" s="833" t="s">
        <v>186</v>
      </c>
      <c r="D7" s="833" t="s">
        <v>187</v>
      </c>
    </row>
    <row r="8" spans="2:4" ht="340" customHeight="1" x14ac:dyDescent="0.25">
      <c r="B8" s="834"/>
      <c r="C8" s="834"/>
      <c r="D8" s="834"/>
    </row>
    <row r="9" spans="2:4" ht="408.75" customHeight="1" x14ac:dyDescent="0.25">
      <c r="B9" s="834"/>
      <c r="C9" s="834"/>
      <c r="D9" s="834"/>
    </row>
  </sheetData>
  <mergeCells count="6">
    <mergeCell ref="B3:B5"/>
    <mergeCell ref="C3:C5"/>
    <mergeCell ref="D3:D5"/>
    <mergeCell ref="B7:B9"/>
    <mergeCell ref="C7:C9"/>
    <mergeCell ref="D7:D9"/>
  </mergeCells>
  <pageMargins left="0.35433070866141736" right="0.35433070866141736" top="0.39370078740157483" bottom="0.39370078740157483" header="0.51181102362204722" footer="0.51181102362204722"/>
  <pageSetup paperSize="9" scale="32" orientation="portrait" r:id="rId1"/>
  <headerFooter alignWithMargins="0">
    <oddFooter>&amp;LPurchase Order SC-PR-13</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B1:V36"/>
  <sheetViews>
    <sheetView showGridLines="0" view="pageBreakPreview" zoomScaleNormal="90" zoomScaleSheetLayoutView="100" workbookViewId="0">
      <selection activeCell="M12" sqref="M12"/>
    </sheetView>
  </sheetViews>
  <sheetFormatPr defaultColWidth="9.1796875" defaultRowHeight="12.5" x14ac:dyDescent="0.35"/>
  <cols>
    <col min="1" max="1" width="5.453125" style="374" customWidth="1"/>
    <col min="2" max="2" width="23" style="374" customWidth="1"/>
    <col min="3" max="3" width="19.54296875" style="374" customWidth="1"/>
    <col min="4" max="4" width="55.1796875" style="374" customWidth="1"/>
    <col min="5" max="5" width="13.1796875" style="374" customWidth="1"/>
    <col min="6" max="6" width="16.453125" style="374" customWidth="1"/>
    <col min="7" max="7" width="26.81640625" style="374" customWidth="1"/>
    <col min="8" max="8" width="36.1796875" style="374" customWidth="1"/>
    <col min="9" max="12" width="9.1796875" style="374"/>
    <col min="13" max="13" width="9.1796875" style="375"/>
    <col min="14" max="16384" width="9.1796875" style="374"/>
  </cols>
  <sheetData>
    <row r="1" spans="2:22" ht="36" customHeight="1" x14ac:dyDescent="0.35">
      <c r="B1" s="371" t="s">
        <v>87</v>
      </c>
      <c r="C1" s="371"/>
      <c r="D1" s="371"/>
      <c r="E1" s="371"/>
      <c r="F1" s="371"/>
      <c r="G1" s="372"/>
      <c r="H1" s="373" t="s">
        <v>324</v>
      </c>
    </row>
    <row r="2" spans="2:22" s="379" customFormat="1" ht="14.5" x14ac:dyDescent="0.35">
      <c r="B2" s="376"/>
      <c r="C2" s="376"/>
      <c r="D2" s="376"/>
      <c r="E2" s="376"/>
      <c r="F2" s="376"/>
      <c r="G2" s="377"/>
      <c r="H2" s="378" t="s">
        <v>89</v>
      </c>
      <c r="M2" s="380" t="s">
        <v>325</v>
      </c>
    </row>
    <row r="3" spans="2:22" ht="12.75" customHeight="1" x14ac:dyDescent="0.35">
      <c r="B3" s="381"/>
      <c r="C3" s="381"/>
      <c r="D3" s="381"/>
      <c r="E3" s="381"/>
      <c r="F3" s="381"/>
      <c r="G3" s="382"/>
      <c r="H3" s="378"/>
      <c r="M3" s="383" t="s">
        <v>326</v>
      </c>
    </row>
    <row r="4" spans="2:22" ht="25.5" customHeight="1" x14ac:dyDescent="0.35">
      <c r="B4" s="836" t="s">
        <v>327</v>
      </c>
      <c r="C4" s="837" t="s">
        <v>327</v>
      </c>
      <c r="D4" s="384" t="s">
        <v>328</v>
      </c>
      <c r="E4" s="838" t="s">
        <v>329</v>
      </c>
      <c r="F4" s="839"/>
      <c r="G4" s="385" t="s">
        <v>330</v>
      </c>
      <c r="H4" s="385" t="s">
        <v>331</v>
      </c>
      <c r="M4" s="383" t="s">
        <v>332</v>
      </c>
    </row>
    <row r="5" spans="2:22" ht="26.25" customHeight="1" x14ac:dyDescent="0.35">
      <c r="B5" s="836"/>
      <c r="C5" s="837"/>
      <c r="D5" s="386"/>
      <c r="E5" s="840"/>
      <c r="F5" s="841"/>
      <c r="G5" s="387"/>
      <c r="H5" s="388" t="s">
        <v>445</v>
      </c>
      <c r="M5" s="383" t="s">
        <v>333</v>
      </c>
    </row>
    <row r="6" spans="2:22" s="389" customFormat="1" ht="13.5" customHeight="1" x14ac:dyDescent="0.35">
      <c r="G6" s="390"/>
      <c r="H6" s="391"/>
      <c r="M6" s="383" t="s">
        <v>334</v>
      </c>
    </row>
    <row r="7" spans="2:22" s="392" customFormat="1" ht="50.25" customHeight="1" x14ac:dyDescent="0.35">
      <c r="B7" s="385" t="s">
        <v>335</v>
      </c>
      <c r="C7" s="385" t="s">
        <v>336</v>
      </c>
      <c r="D7" s="385" t="s">
        <v>337</v>
      </c>
      <c r="E7" s="385" t="s">
        <v>338</v>
      </c>
      <c r="F7" s="385" t="s">
        <v>339</v>
      </c>
      <c r="G7" s="385" t="s">
        <v>340</v>
      </c>
      <c r="H7" s="385" t="s">
        <v>341</v>
      </c>
      <c r="J7" s="393"/>
      <c r="K7" s="393"/>
      <c r="L7" s="393"/>
      <c r="M7" s="383" t="s">
        <v>342</v>
      </c>
      <c r="N7" s="393"/>
      <c r="O7" s="393"/>
      <c r="P7" s="393"/>
      <c r="Q7" s="393"/>
      <c r="R7" s="393"/>
      <c r="S7" s="393"/>
      <c r="T7" s="393"/>
      <c r="U7" s="393"/>
      <c r="V7" s="393"/>
    </row>
    <row r="8" spans="2:22" s="398" customFormat="1" ht="20.149999999999999" customHeight="1" x14ac:dyDescent="0.35">
      <c r="B8" s="394" t="str">
        <f>'Purchase Order'!J4</f>
        <v>PO-NIN-2021-</v>
      </c>
      <c r="C8" s="395"/>
      <c r="D8" s="394"/>
      <c r="E8" s="394"/>
      <c r="F8" s="394"/>
      <c r="G8" s="396"/>
      <c r="H8" s="397"/>
      <c r="M8" s="383" t="s">
        <v>343</v>
      </c>
    </row>
    <row r="9" spans="2:22" s="398" customFormat="1" ht="18" customHeight="1" x14ac:dyDescent="0.35">
      <c r="B9" s="394">
        <f>'Purchase Order'!J5</f>
        <v>0</v>
      </c>
      <c r="C9" s="395"/>
      <c r="D9" s="394"/>
      <c r="E9" s="394"/>
      <c r="F9" s="394"/>
      <c r="G9" s="396"/>
      <c r="H9" s="397"/>
      <c r="M9" s="383" t="s">
        <v>344</v>
      </c>
    </row>
    <row r="10" spans="2:22" s="398" customFormat="1" ht="20.149999999999999" customHeight="1" x14ac:dyDescent="0.35">
      <c r="B10" s="394">
        <f>'Purchase Order'!J6</f>
        <v>0</v>
      </c>
      <c r="C10" s="395"/>
      <c r="D10" s="394"/>
      <c r="E10" s="394"/>
      <c r="F10" s="394"/>
      <c r="G10" s="396"/>
      <c r="H10" s="397"/>
      <c r="M10" s="383" t="s">
        <v>345</v>
      </c>
    </row>
    <row r="11" spans="2:22" s="398" customFormat="1" ht="20.149999999999999" customHeight="1" x14ac:dyDescent="0.35">
      <c r="B11" s="394">
        <f>'Purchase Order'!J7</f>
        <v>0</v>
      </c>
      <c r="C11" s="395"/>
      <c r="D11" s="394"/>
      <c r="E11" s="394"/>
      <c r="F11" s="394"/>
      <c r="G11" s="396"/>
      <c r="H11" s="397"/>
      <c r="M11" s="383" t="s">
        <v>346</v>
      </c>
    </row>
    <row r="12" spans="2:22" s="398" customFormat="1" ht="20.149999999999999" customHeight="1" x14ac:dyDescent="0.35">
      <c r="B12" s="394">
        <f>'Purchase Order'!J8</f>
        <v>0</v>
      </c>
      <c r="C12" s="395"/>
      <c r="D12" s="394"/>
      <c r="E12" s="394"/>
      <c r="F12" s="394"/>
      <c r="G12" s="396"/>
      <c r="H12" s="397"/>
      <c r="M12" s="383" t="s">
        <v>347</v>
      </c>
    </row>
    <row r="13" spans="2:22" s="398" customFormat="1" ht="20.149999999999999" customHeight="1" x14ac:dyDescent="0.35">
      <c r="B13" s="394">
        <f>'Purchase Order'!J9</f>
        <v>0</v>
      </c>
      <c r="C13" s="395"/>
      <c r="D13" s="394"/>
      <c r="E13" s="394"/>
      <c r="F13" s="394"/>
      <c r="G13" s="396"/>
      <c r="H13" s="397"/>
      <c r="M13" s="383" t="s">
        <v>348</v>
      </c>
    </row>
    <row r="14" spans="2:22" s="398" customFormat="1" ht="20.149999999999999" customHeight="1" x14ac:dyDescent="0.35">
      <c r="B14" s="394">
        <f>'Purchase Order'!J10</f>
        <v>0</v>
      </c>
      <c r="C14" s="395"/>
      <c r="D14" s="394"/>
      <c r="E14" s="394"/>
      <c r="F14" s="394"/>
      <c r="G14" s="396"/>
      <c r="H14" s="397"/>
      <c r="M14" s="383" t="s">
        <v>349</v>
      </c>
    </row>
    <row r="15" spans="2:22" s="398" customFormat="1" ht="20.149999999999999" customHeight="1" x14ac:dyDescent="0.35">
      <c r="B15" s="394">
        <f>'Purchase Order'!J11</f>
        <v>0</v>
      </c>
      <c r="C15" s="395"/>
      <c r="D15" s="394"/>
      <c r="E15" s="394"/>
      <c r="F15" s="394"/>
      <c r="G15" s="396"/>
      <c r="H15" s="397"/>
      <c r="M15" s="383" t="s">
        <v>350</v>
      </c>
    </row>
    <row r="16" spans="2:22" s="398" customFormat="1" ht="20.149999999999999" customHeight="1" x14ac:dyDescent="0.35">
      <c r="B16" s="394">
        <f>'Purchase Order'!J12</f>
        <v>0</v>
      </c>
      <c r="C16" s="395"/>
      <c r="D16" s="394"/>
      <c r="E16" s="394"/>
      <c r="F16" s="394"/>
      <c r="G16" s="396"/>
      <c r="H16" s="397"/>
      <c r="M16" s="383" t="s">
        <v>351</v>
      </c>
    </row>
    <row r="17" spans="2:13" s="398" customFormat="1" ht="20.149999999999999" customHeight="1" x14ac:dyDescent="0.35">
      <c r="B17" s="394">
        <f>'Purchase Order'!J13</f>
        <v>0</v>
      </c>
      <c r="C17" s="395"/>
      <c r="D17" s="394"/>
      <c r="E17" s="394"/>
      <c r="F17" s="394"/>
      <c r="G17" s="396"/>
      <c r="H17" s="397"/>
      <c r="M17" s="383" t="s">
        <v>352</v>
      </c>
    </row>
    <row r="18" spans="2:13" s="398" customFormat="1" ht="20.149999999999999" customHeight="1" x14ac:dyDescent="0.35">
      <c r="B18" s="394">
        <f>'Purchase Order'!J14</f>
        <v>0</v>
      </c>
      <c r="C18" s="395"/>
      <c r="D18" s="394"/>
      <c r="E18" s="394"/>
      <c r="F18" s="394"/>
      <c r="G18" s="396"/>
      <c r="H18" s="397"/>
      <c r="M18" s="383" t="s">
        <v>353</v>
      </c>
    </row>
    <row r="19" spans="2:13" s="398" customFormat="1" ht="20.149999999999999" customHeight="1" x14ac:dyDescent="0.35">
      <c r="B19" s="394">
        <f>'Purchase Order'!J15</f>
        <v>0</v>
      </c>
      <c r="C19" s="395"/>
      <c r="D19" s="394"/>
      <c r="E19" s="394"/>
      <c r="F19" s="394"/>
      <c r="G19" s="396"/>
      <c r="H19" s="397"/>
      <c r="M19" s="383" t="s">
        <v>354</v>
      </c>
    </row>
    <row r="20" spans="2:13" s="398" customFormat="1" ht="20.149999999999999" customHeight="1" x14ac:dyDescent="0.35">
      <c r="B20" s="394">
        <f>'Purchase Order'!J16</f>
        <v>0</v>
      </c>
      <c r="C20" s="395"/>
      <c r="D20" s="394"/>
      <c r="E20" s="394"/>
      <c r="F20" s="394"/>
      <c r="G20" s="396"/>
      <c r="H20" s="397"/>
      <c r="M20" s="383" t="s">
        <v>355</v>
      </c>
    </row>
    <row r="21" spans="2:13" s="398" customFormat="1" ht="20.149999999999999" customHeight="1" x14ac:dyDescent="0.35">
      <c r="B21" s="394">
        <f>'Purchase Order'!J17</f>
        <v>0</v>
      </c>
      <c r="C21" s="395"/>
      <c r="D21" s="394"/>
      <c r="E21" s="394"/>
      <c r="F21" s="394"/>
      <c r="G21" s="396"/>
      <c r="H21" s="397"/>
      <c r="M21" s="383" t="s">
        <v>356</v>
      </c>
    </row>
    <row r="22" spans="2:13" s="398" customFormat="1" ht="20.149999999999999" customHeight="1" x14ac:dyDescent="0.35">
      <c r="B22" s="394">
        <f>'Purchase Order'!J18</f>
        <v>0</v>
      </c>
      <c r="C22" s="395"/>
      <c r="D22" s="394"/>
      <c r="E22" s="394"/>
      <c r="F22" s="394"/>
      <c r="G22" s="396"/>
      <c r="H22" s="397"/>
      <c r="M22" s="383" t="s">
        <v>357</v>
      </c>
    </row>
    <row r="23" spans="2:13" s="398" customFormat="1" ht="20.149999999999999" customHeight="1" x14ac:dyDescent="0.35">
      <c r="B23" s="394"/>
      <c r="C23" s="395"/>
      <c r="D23" s="394"/>
      <c r="E23" s="394"/>
      <c r="F23" s="394"/>
      <c r="G23" s="396"/>
      <c r="H23" s="397"/>
      <c r="M23" s="383" t="s">
        <v>358</v>
      </c>
    </row>
    <row r="24" spans="2:13" s="403" customFormat="1" ht="20.149999999999999" customHeight="1" x14ac:dyDescent="0.35">
      <c r="B24" s="394"/>
      <c r="C24" s="399"/>
      <c r="D24" s="400"/>
      <c r="E24" s="394"/>
      <c r="F24" s="400"/>
      <c r="G24" s="401"/>
      <c r="H24" s="402"/>
      <c r="M24" s="383" t="s">
        <v>359</v>
      </c>
    </row>
    <row r="25" spans="2:13" ht="20.149999999999999" customHeight="1" x14ac:dyDescent="0.35">
      <c r="B25" s="842" t="s">
        <v>136</v>
      </c>
      <c r="C25" s="842"/>
      <c r="D25" s="842"/>
      <c r="E25" s="842"/>
      <c r="F25" s="842"/>
      <c r="G25" s="842"/>
      <c r="H25" s="842"/>
      <c r="M25" s="383" t="s">
        <v>360</v>
      </c>
    </row>
    <row r="26" spans="2:13" ht="66.75" customHeight="1" x14ac:dyDescent="0.35">
      <c r="B26" s="835"/>
      <c r="C26" s="835"/>
      <c r="D26" s="835"/>
      <c r="E26" s="835"/>
      <c r="F26" s="835"/>
      <c r="G26" s="835"/>
      <c r="H26" s="835"/>
      <c r="M26" s="383" t="s">
        <v>361</v>
      </c>
    </row>
    <row r="27" spans="2:13" ht="18.75" customHeight="1" x14ac:dyDescent="0.35">
      <c r="B27" s="404"/>
      <c r="C27" s="404"/>
      <c r="D27" s="404"/>
      <c r="E27" s="404"/>
      <c r="F27" s="404"/>
      <c r="G27" s="404"/>
      <c r="H27" s="404"/>
      <c r="M27" s="383" t="s">
        <v>362</v>
      </c>
    </row>
    <row r="28" spans="2:13" ht="22" customHeight="1" x14ac:dyDescent="0.35">
      <c r="B28" s="843" t="s">
        <v>363</v>
      </c>
      <c r="C28" s="843"/>
      <c r="D28" s="843"/>
      <c r="E28" s="843"/>
      <c r="F28" s="843"/>
      <c r="G28" s="843"/>
      <c r="H28" s="405"/>
      <c r="M28" s="383" t="s">
        <v>364</v>
      </c>
    </row>
    <row r="29" spans="2:13" ht="10" customHeight="1" x14ac:dyDescent="0.35">
      <c r="B29" s="406"/>
      <c r="C29" s="406"/>
      <c r="D29" s="406"/>
      <c r="E29" s="406"/>
      <c r="F29" s="406"/>
      <c r="G29" s="406"/>
      <c r="H29" s="406"/>
      <c r="M29" s="383" t="s">
        <v>365</v>
      </c>
    </row>
    <row r="30" spans="2:13" ht="20.25" customHeight="1" x14ac:dyDescent="0.35">
      <c r="B30" s="844" t="s">
        <v>366</v>
      </c>
      <c r="C30" s="844"/>
      <c r="D30" s="844"/>
      <c r="E30" s="844" t="s">
        <v>367</v>
      </c>
      <c r="F30" s="844"/>
      <c r="G30" s="844"/>
      <c r="H30" s="844"/>
      <c r="M30" s="383" t="s">
        <v>368</v>
      </c>
    </row>
    <row r="31" spans="2:13" ht="20.25" customHeight="1" x14ac:dyDescent="0.35">
      <c r="B31" s="384" t="s">
        <v>369</v>
      </c>
      <c r="C31" s="845" t="s">
        <v>370</v>
      </c>
      <c r="D31" s="845"/>
      <c r="E31" s="846" t="s">
        <v>369</v>
      </c>
      <c r="F31" s="847"/>
      <c r="G31" s="848" t="s">
        <v>371</v>
      </c>
      <c r="H31" s="849"/>
      <c r="M31" s="383" t="s">
        <v>372</v>
      </c>
    </row>
    <row r="32" spans="2:13" s="407" customFormat="1" ht="33.75" customHeight="1" x14ac:dyDescent="0.25">
      <c r="B32" s="384" t="s">
        <v>66</v>
      </c>
      <c r="C32" s="850"/>
      <c r="D32" s="850"/>
      <c r="E32" s="851" t="s">
        <v>66</v>
      </c>
      <c r="F32" s="852"/>
      <c r="G32" s="853"/>
      <c r="H32" s="853"/>
      <c r="M32" s="383" t="s">
        <v>373</v>
      </c>
    </row>
    <row r="33" spans="2:13" s="407" customFormat="1" ht="33.75" customHeight="1" x14ac:dyDescent="0.25">
      <c r="B33" s="384" t="s">
        <v>236</v>
      </c>
      <c r="C33" s="850"/>
      <c r="D33" s="850"/>
      <c r="E33" s="851" t="s">
        <v>236</v>
      </c>
      <c r="F33" s="852"/>
      <c r="G33" s="853"/>
      <c r="H33" s="853"/>
      <c r="M33" s="383" t="s">
        <v>374</v>
      </c>
    </row>
    <row r="34" spans="2:13" s="407" customFormat="1" ht="33.75" customHeight="1" x14ac:dyDescent="0.25">
      <c r="B34" s="384" t="s">
        <v>237</v>
      </c>
      <c r="C34" s="850"/>
      <c r="D34" s="850"/>
      <c r="E34" s="851" t="s">
        <v>237</v>
      </c>
      <c r="F34" s="852"/>
      <c r="G34" s="853"/>
      <c r="H34" s="853"/>
      <c r="M34" s="383" t="s">
        <v>375</v>
      </c>
    </row>
    <row r="35" spans="2:13" ht="33.75" customHeight="1" x14ac:dyDescent="0.25">
      <c r="B35" s="384" t="s">
        <v>238</v>
      </c>
      <c r="C35" s="850"/>
      <c r="D35" s="850"/>
      <c r="E35" s="851" t="s">
        <v>238</v>
      </c>
      <c r="F35" s="852"/>
      <c r="G35" s="853"/>
      <c r="H35" s="853"/>
      <c r="M35" s="383" t="s">
        <v>376</v>
      </c>
    </row>
    <row r="36" spans="2:13" ht="14.5" x14ac:dyDescent="0.35">
      <c r="M36" s="383" t="s">
        <v>377</v>
      </c>
    </row>
  </sheetData>
  <mergeCells count="24">
    <mergeCell ref="C34:D34"/>
    <mergeCell ref="E34:F34"/>
    <mergeCell ref="G34:H34"/>
    <mergeCell ref="C35:D35"/>
    <mergeCell ref="E35:F35"/>
    <mergeCell ref="G35:H35"/>
    <mergeCell ref="C32:D32"/>
    <mergeCell ref="E32:F32"/>
    <mergeCell ref="G32:H32"/>
    <mergeCell ref="C33:D33"/>
    <mergeCell ref="E33:F33"/>
    <mergeCell ref="G33:H33"/>
    <mergeCell ref="B28:G28"/>
    <mergeCell ref="B30:D30"/>
    <mergeCell ref="E30:H30"/>
    <mergeCell ref="C31:D31"/>
    <mergeCell ref="E31:F31"/>
    <mergeCell ref="G31:H31"/>
    <mergeCell ref="B26:H26"/>
    <mergeCell ref="B4:B5"/>
    <mergeCell ref="C4:C5"/>
    <mergeCell ref="E4:F4"/>
    <mergeCell ref="E5:F5"/>
    <mergeCell ref="B25:H25"/>
  </mergeCells>
  <dataValidations count="3">
    <dataValidation type="list" allowBlank="1" showInputMessage="1" showErrorMessage="1" sqref="H28 G8:G24">
      <formula1>"Yes, No"</formula1>
    </dataValidation>
    <dataValidation type="list" allowBlank="1" showInputMessage="1" showErrorMessage="1" sqref="C4">
      <formula1>"GRN / SCN"</formula1>
    </dataValidation>
    <dataValidation type="list" allowBlank="1" showInputMessage="1" showErrorMessage="1" sqref="E8:E24">
      <formula1>$M$3:$M$36</formula1>
    </dataValidation>
  </dataValidations>
  <printOptions horizontalCentered="1"/>
  <pageMargins left="0.19685039370078741" right="0" top="0.19685039370078741" bottom="0.39370078740157483" header="0" footer="0.19685039370078741"/>
  <pageSetup paperSize="9" scale="65" orientation="landscape" r:id="rId1"/>
  <headerFooter>
    <oddFooter>&amp;LGood Received Note SC-PR-14</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E46"/>
  <sheetViews>
    <sheetView view="pageBreakPreview" zoomScale="90" zoomScaleNormal="100" zoomScaleSheetLayoutView="90" zoomScalePageLayoutView="90" workbookViewId="0">
      <selection activeCell="A41" sqref="A41"/>
    </sheetView>
  </sheetViews>
  <sheetFormatPr defaultColWidth="9.1796875" defaultRowHeight="13" x14ac:dyDescent="0.3"/>
  <cols>
    <col min="1" max="1" width="28.1796875" style="7" customWidth="1"/>
    <col min="2" max="2" width="14.81640625" style="7" bestFit="1" customWidth="1"/>
    <col min="3" max="3" width="20" style="7" bestFit="1" customWidth="1"/>
    <col min="4" max="4" width="70.54296875" style="7" customWidth="1"/>
    <col min="5" max="5" width="1.26953125" style="7" customWidth="1"/>
    <col min="6" max="16384" width="9.1796875" style="7"/>
  </cols>
  <sheetData>
    <row r="1" spans="1:5" ht="14.5" customHeight="1" x14ac:dyDescent="0.3">
      <c r="A1" s="12"/>
      <c r="B1" s="12"/>
      <c r="C1" s="12"/>
      <c r="D1" s="12"/>
      <c r="E1" s="5"/>
    </row>
    <row r="2" spans="1:5" ht="30.75" customHeight="1" x14ac:dyDescent="0.3">
      <c r="A2" s="14" t="s">
        <v>71</v>
      </c>
      <c r="B2" s="14"/>
      <c r="C2" s="12"/>
      <c r="D2" s="12"/>
      <c r="E2" s="5"/>
    </row>
    <row r="3" spans="1:5" ht="24.65" customHeight="1" x14ac:dyDescent="0.3">
      <c r="A3" s="13"/>
      <c r="B3" s="13"/>
      <c r="C3" s="11"/>
      <c r="D3" s="11"/>
      <c r="E3" s="5"/>
    </row>
    <row r="4" spans="1:5" ht="24.65" customHeight="1" x14ac:dyDescent="0.3">
      <c r="A4" s="879" t="s">
        <v>70</v>
      </c>
      <c r="B4" s="879"/>
      <c r="C4" s="879"/>
      <c r="D4" s="879"/>
      <c r="E4" s="5"/>
    </row>
    <row r="5" spans="1:5" ht="24.65" customHeight="1" x14ac:dyDescent="0.3">
      <c r="A5" s="29"/>
      <c r="B5" s="29"/>
      <c r="C5" s="29"/>
      <c r="D5" s="29"/>
      <c r="E5" s="5"/>
    </row>
    <row r="6" spans="1:5" s="33" customFormat="1" ht="21.65" customHeight="1" thickBot="1" x14ac:dyDescent="0.35">
      <c r="A6" s="30" t="s">
        <v>72</v>
      </c>
      <c r="B6" s="31"/>
      <c r="C6" s="31"/>
      <c r="D6" s="31"/>
      <c r="E6" s="32"/>
    </row>
    <row r="7" spans="1:5" ht="29.5" customHeight="1" x14ac:dyDescent="0.3">
      <c r="A7" s="24" t="s">
        <v>36</v>
      </c>
      <c r="B7" s="859">
        <f ca="1">TODAY()</f>
        <v>44766</v>
      </c>
      <c r="C7" s="860"/>
      <c r="D7" s="861"/>
      <c r="E7" s="5"/>
    </row>
    <row r="8" spans="1:5" ht="29.5" customHeight="1" x14ac:dyDescent="0.3">
      <c r="A8" s="25" t="s">
        <v>35</v>
      </c>
      <c r="B8" s="39">
        <f>'Purchase Order'!L40</f>
        <v>0</v>
      </c>
      <c r="C8" s="28" t="s">
        <v>34</v>
      </c>
      <c r="D8" s="435">
        <f>'Purchase Order'!J20</f>
        <v>0</v>
      </c>
      <c r="E8" s="5"/>
    </row>
    <row r="9" spans="1:5" ht="29.5" customHeight="1" x14ac:dyDescent="0.3">
      <c r="A9" s="25" t="s">
        <v>33</v>
      </c>
      <c r="B9" s="880"/>
      <c r="C9" s="881"/>
      <c r="D9" s="882"/>
      <c r="E9" s="5"/>
    </row>
    <row r="10" spans="1:5" ht="29.5" customHeight="1" x14ac:dyDescent="0.3">
      <c r="A10" s="25" t="s">
        <v>32</v>
      </c>
      <c r="B10" s="862">
        <f>'Purchase Order'!D9</f>
        <v>0</v>
      </c>
      <c r="C10" s="863"/>
      <c r="D10" s="864"/>
      <c r="E10" s="5"/>
    </row>
    <row r="11" spans="1:5" ht="29.5" customHeight="1" x14ac:dyDescent="0.3">
      <c r="A11" s="25" t="s">
        <v>31</v>
      </c>
      <c r="B11" s="862">
        <f>'Purchase Order'!D8</f>
        <v>0</v>
      </c>
      <c r="C11" s="862"/>
      <c r="D11" s="864"/>
      <c r="E11" s="5"/>
    </row>
    <row r="12" spans="1:5" ht="29.5" customHeight="1" x14ac:dyDescent="0.3">
      <c r="A12" s="25" t="s">
        <v>30</v>
      </c>
      <c r="B12" s="871" t="str">
        <f>'Purchase Order'!J4</f>
        <v>PO-NIN-2021-</v>
      </c>
      <c r="C12" s="871"/>
      <c r="D12" s="872"/>
      <c r="E12" s="5"/>
    </row>
    <row r="13" spans="1:5" ht="29.5" customHeight="1" x14ac:dyDescent="0.3">
      <c r="A13" s="25" t="s">
        <v>29</v>
      </c>
      <c r="B13" s="862">
        <f>'Purchase Request'!H10</f>
        <v>0</v>
      </c>
      <c r="C13" s="873"/>
      <c r="D13" s="864"/>
      <c r="E13" s="5"/>
    </row>
    <row r="14" spans="1:5" ht="29.5" customHeight="1" x14ac:dyDescent="0.3">
      <c r="A14" s="25" t="s">
        <v>69</v>
      </c>
      <c r="B14" s="887" t="str">
        <f>'Purchase Request'!C3</f>
        <v>PR67413</v>
      </c>
      <c r="C14" s="888"/>
      <c r="D14" s="34"/>
      <c r="E14" s="5"/>
    </row>
    <row r="15" spans="1:5" ht="29.5" customHeight="1" x14ac:dyDescent="0.3">
      <c r="A15" s="26" t="s">
        <v>27</v>
      </c>
      <c r="B15" s="862"/>
      <c r="C15" s="862"/>
      <c r="D15" s="864"/>
      <c r="E15" s="5"/>
    </row>
    <row r="16" spans="1:5" ht="25.5" customHeight="1" x14ac:dyDescent="0.3">
      <c r="A16" s="857" t="s">
        <v>28</v>
      </c>
      <c r="B16" s="9" t="s">
        <v>59</v>
      </c>
      <c r="C16" s="874"/>
      <c r="D16" s="862"/>
      <c r="E16" s="5"/>
    </row>
    <row r="17" spans="1:5" ht="23.25" customHeight="1" x14ac:dyDescent="0.3">
      <c r="A17" s="857"/>
      <c r="B17" s="9" t="s">
        <v>60</v>
      </c>
      <c r="C17" s="874"/>
      <c r="D17" s="862"/>
      <c r="E17" s="5"/>
    </row>
    <row r="18" spans="1:5" ht="24.75" customHeight="1" x14ac:dyDescent="0.3">
      <c r="A18" s="857"/>
      <c r="B18" s="9" t="s">
        <v>61</v>
      </c>
      <c r="C18" s="874"/>
      <c r="D18" s="862"/>
      <c r="E18" s="5"/>
    </row>
    <row r="19" spans="1:5" ht="21.75" customHeight="1" x14ac:dyDescent="0.3">
      <c r="A19" s="858"/>
      <c r="B19" s="9" t="s">
        <v>62</v>
      </c>
      <c r="C19" s="862"/>
      <c r="D19" s="862"/>
      <c r="E19" s="5"/>
    </row>
    <row r="20" spans="1:5" ht="19" customHeight="1" thickBot="1" x14ac:dyDescent="0.35">
      <c r="A20" s="25" t="s">
        <v>63</v>
      </c>
      <c r="B20" s="883" t="s">
        <v>85</v>
      </c>
      <c r="C20" s="884"/>
      <c r="D20" s="885"/>
      <c r="E20" s="5"/>
    </row>
    <row r="21" spans="1:5" ht="4.5" customHeight="1" x14ac:dyDescent="0.3">
      <c r="A21" s="857" t="s">
        <v>55</v>
      </c>
      <c r="B21" s="865" t="str">
        <f>IFERROR(VLOOKUP(B20,Category,2,FALSE),0)</f>
        <v>□Invoice □Agreement □ATC □ Lawyer ID</v>
      </c>
      <c r="C21" s="866"/>
      <c r="D21" s="867"/>
      <c r="E21" s="5"/>
    </row>
    <row r="22" spans="1:5" ht="15" customHeight="1" x14ac:dyDescent="0.3">
      <c r="A22" s="857"/>
      <c r="B22" s="868"/>
      <c r="C22" s="869"/>
      <c r="D22" s="870"/>
      <c r="E22" s="5"/>
    </row>
    <row r="23" spans="1:5" ht="17.25" customHeight="1" x14ac:dyDescent="0.3">
      <c r="A23" s="857"/>
      <c r="B23" s="868"/>
      <c r="C23" s="869"/>
      <c r="D23" s="870"/>
      <c r="E23" s="5"/>
    </row>
    <row r="24" spans="1:5" ht="17.25" customHeight="1" x14ac:dyDescent="0.3">
      <c r="A24" s="857"/>
      <c r="B24" s="868"/>
      <c r="C24" s="869"/>
      <c r="D24" s="870"/>
      <c r="E24" s="5"/>
    </row>
    <row r="25" spans="1:5" ht="37" customHeight="1" x14ac:dyDescent="0.3">
      <c r="A25" s="857"/>
      <c r="B25" s="868"/>
      <c r="C25" s="869"/>
      <c r="D25" s="870"/>
      <c r="E25" s="5"/>
    </row>
    <row r="26" spans="1:5" ht="4.5" customHeight="1" x14ac:dyDescent="0.3">
      <c r="A26" s="886"/>
      <c r="B26" s="868"/>
      <c r="C26" s="869"/>
      <c r="D26" s="870"/>
      <c r="E26" s="5"/>
    </row>
    <row r="27" spans="1:5" ht="72.75" customHeight="1" x14ac:dyDescent="0.3">
      <c r="A27" s="27" t="s">
        <v>74</v>
      </c>
      <c r="B27" s="889"/>
      <c r="C27" s="890"/>
      <c r="D27" s="891"/>
      <c r="E27" s="5"/>
    </row>
    <row r="28" spans="1:5" ht="15.5" x14ac:dyDescent="0.35">
      <c r="A28" s="15" t="s">
        <v>56</v>
      </c>
      <c r="B28" s="6"/>
      <c r="C28" s="6"/>
      <c r="D28" s="16"/>
      <c r="E28" s="5"/>
    </row>
    <row r="29" spans="1:5" ht="15.5" x14ac:dyDescent="0.3">
      <c r="A29" s="15"/>
      <c r="B29" s="5"/>
      <c r="C29" s="5"/>
      <c r="D29" s="17"/>
      <c r="E29" s="5"/>
    </row>
    <row r="30" spans="1:5" ht="15.5" x14ac:dyDescent="0.3">
      <c r="A30" s="15" t="s">
        <v>26</v>
      </c>
      <c r="B30" s="8"/>
      <c r="C30" s="5"/>
      <c r="D30" s="17"/>
      <c r="E30" s="5"/>
    </row>
    <row r="31" spans="1:5" ht="16.5" customHeight="1" x14ac:dyDescent="0.3">
      <c r="A31" s="18" t="s">
        <v>25</v>
      </c>
      <c r="B31" s="854" t="s">
        <v>57</v>
      </c>
      <c r="C31" s="854"/>
      <c r="D31" s="19" t="s">
        <v>65</v>
      </c>
      <c r="E31" s="5"/>
    </row>
    <row r="32" spans="1:5" s="38" customFormat="1" ht="45.65" customHeight="1" x14ac:dyDescent="0.3">
      <c r="A32" s="35"/>
      <c r="B32" s="855"/>
      <c r="C32" s="856"/>
      <c r="D32" s="36"/>
      <c r="E32" s="37"/>
    </row>
    <row r="33" spans="1:5" ht="15.5" x14ac:dyDescent="0.3">
      <c r="A33" s="15" t="s">
        <v>76</v>
      </c>
      <c r="B33" s="8"/>
      <c r="C33" s="5"/>
      <c r="D33" s="17"/>
      <c r="E33" s="5"/>
    </row>
    <row r="34" spans="1:5" ht="15.5" x14ac:dyDescent="0.3">
      <c r="A34" s="15"/>
      <c r="B34" s="5"/>
      <c r="C34" s="5"/>
      <c r="D34" s="17"/>
      <c r="E34" s="5"/>
    </row>
    <row r="35" spans="1:5" ht="16.5" customHeight="1" x14ac:dyDescent="0.3">
      <c r="A35" s="18" t="s">
        <v>24</v>
      </c>
      <c r="B35" s="854" t="s">
        <v>58</v>
      </c>
      <c r="C35" s="854"/>
      <c r="D35" s="19" t="s">
        <v>64</v>
      </c>
      <c r="E35" s="5"/>
    </row>
    <row r="36" spans="1:5" s="38" customFormat="1" ht="42.65" customHeight="1" x14ac:dyDescent="0.3">
      <c r="A36" s="35"/>
      <c r="B36" s="855"/>
      <c r="C36" s="856"/>
      <c r="D36" s="36"/>
      <c r="E36" s="37"/>
    </row>
    <row r="37" spans="1:5" ht="27.65" customHeight="1" thickBot="1" x14ac:dyDescent="0.35">
      <c r="A37" s="20"/>
      <c r="B37" s="10"/>
      <c r="C37" s="10"/>
      <c r="D37" s="21"/>
      <c r="E37" s="5"/>
    </row>
    <row r="38" spans="1:5" ht="15.5" x14ac:dyDescent="0.3">
      <c r="A38" s="875" t="s">
        <v>75</v>
      </c>
      <c r="B38" s="876"/>
      <c r="C38" s="5"/>
      <c r="D38" s="17"/>
      <c r="E38" s="5"/>
    </row>
    <row r="39" spans="1:5" ht="15.5" x14ac:dyDescent="0.3">
      <c r="A39" s="15"/>
      <c r="B39" s="5"/>
      <c r="C39" s="5"/>
      <c r="D39" s="17"/>
      <c r="E39" s="5"/>
    </row>
    <row r="40" spans="1:5" ht="16.5" customHeight="1" x14ac:dyDescent="0.3">
      <c r="A40" s="18" t="s">
        <v>24</v>
      </c>
      <c r="B40" s="854" t="s">
        <v>58</v>
      </c>
      <c r="C40" s="854"/>
      <c r="D40" s="19" t="s">
        <v>64</v>
      </c>
      <c r="E40" s="5"/>
    </row>
    <row r="41" spans="1:5" s="38" customFormat="1" ht="38.15" customHeight="1" x14ac:dyDescent="0.3">
      <c r="A41" s="35" t="s">
        <v>77</v>
      </c>
      <c r="B41" s="855" t="s">
        <v>78</v>
      </c>
      <c r="C41" s="856"/>
      <c r="D41" s="36"/>
      <c r="E41" s="37"/>
    </row>
    <row r="42" spans="1:5" ht="27.65" customHeight="1" thickBot="1" x14ac:dyDescent="0.35">
      <c r="A42" s="20"/>
      <c r="B42" s="10"/>
      <c r="C42" s="10"/>
      <c r="D42" s="21"/>
      <c r="E42" s="5"/>
    </row>
    <row r="43" spans="1:5" ht="15.5" x14ac:dyDescent="0.3">
      <c r="A43" s="875" t="s">
        <v>73</v>
      </c>
      <c r="B43" s="876"/>
      <c r="C43" s="5"/>
      <c r="D43" s="17"/>
      <c r="E43" s="5"/>
    </row>
    <row r="44" spans="1:5" ht="15.5" x14ac:dyDescent="0.3">
      <c r="A44" s="15"/>
      <c r="B44" s="5"/>
      <c r="C44" s="5"/>
      <c r="D44" s="17"/>
      <c r="E44" s="5"/>
    </row>
    <row r="45" spans="1:5" ht="16.5" customHeight="1" x14ac:dyDescent="0.3">
      <c r="A45" s="18" t="s">
        <v>66</v>
      </c>
      <c r="B45" s="854" t="s">
        <v>67</v>
      </c>
      <c r="C45" s="854"/>
      <c r="D45" s="19" t="s">
        <v>68</v>
      </c>
      <c r="E45" s="5"/>
    </row>
    <row r="46" spans="1:5" ht="51.65" customHeight="1" thickBot="1" x14ac:dyDescent="0.35">
      <c r="A46" s="22"/>
      <c r="B46" s="877"/>
      <c r="C46" s="878"/>
      <c r="D46" s="23"/>
      <c r="E46" s="5"/>
    </row>
  </sheetData>
  <mergeCells count="28">
    <mergeCell ref="A43:B43"/>
    <mergeCell ref="B45:C45"/>
    <mergeCell ref="B46:C46"/>
    <mergeCell ref="A4:D4"/>
    <mergeCell ref="B9:D9"/>
    <mergeCell ref="B20:D20"/>
    <mergeCell ref="B40:C40"/>
    <mergeCell ref="A21:A26"/>
    <mergeCell ref="C18:D18"/>
    <mergeCell ref="C19:D19"/>
    <mergeCell ref="B14:C14"/>
    <mergeCell ref="B27:D27"/>
    <mergeCell ref="B41:C41"/>
    <mergeCell ref="B32:C32"/>
    <mergeCell ref="B15:D15"/>
    <mergeCell ref="A38:B38"/>
    <mergeCell ref="B35:C35"/>
    <mergeCell ref="B36:C36"/>
    <mergeCell ref="B31:C31"/>
    <mergeCell ref="A16:A19"/>
    <mergeCell ref="B7:D7"/>
    <mergeCell ref="B10:D10"/>
    <mergeCell ref="B21:D26"/>
    <mergeCell ref="B11:D11"/>
    <mergeCell ref="B12:D12"/>
    <mergeCell ref="B13:D13"/>
    <mergeCell ref="C16:D16"/>
    <mergeCell ref="C17:D17"/>
  </mergeCells>
  <pageMargins left="0.7" right="0.46062500000000001" top="6.9791666666666669E-2" bottom="0.75" header="0.3" footer="0.3"/>
  <pageSetup scale="64"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Sheet1!$A$2:$A$25</xm:f>
          </x14:formula1>
          <xm:sqref>B20:D20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28"/>
  <sheetViews>
    <sheetView zoomScale="90" zoomScaleNormal="90" workbookViewId="0">
      <selection activeCell="B28" sqref="B28"/>
    </sheetView>
  </sheetViews>
  <sheetFormatPr defaultColWidth="8.81640625" defaultRowHeight="14.5" x14ac:dyDescent="0.35"/>
  <cols>
    <col min="1" max="1" width="51.453125" customWidth="1"/>
    <col min="2" max="2" width="226" bestFit="1" customWidth="1"/>
  </cols>
  <sheetData>
    <row r="1" spans="1:2" ht="19" customHeight="1" x14ac:dyDescent="0.35">
      <c r="A1" t="s">
        <v>0</v>
      </c>
      <c r="B1" t="s">
        <v>1</v>
      </c>
    </row>
    <row r="2" spans="1:2" ht="19" customHeight="1" x14ac:dyDescent="0.35">
      <c r="A2" t="s">
        <v>13</v>
      </c>
      <c r="B2" s="4" t="s">
        <v>42</v>
      </c>
    </row>
    <row r="3" spans="1:2" ht="19" customHeight="1" x14ac:dyDescent="0.35">
      <c r="A3" t="s">
        <v>79</v>
      </c>
      <c r="B3" s="4" t="s">
        <v>41</v>
      </c>
    </row>
    <row r="4" spans="1:2" ht="19" customHeight="1" x14ac:dyDescent="0.35">
      <c r="A4" t="s">
        <v>80</v>
      </c>
      <c r="B4" s="4" t="s">
        <v>43</v>
      </c>
    </row>
    <row r="5" spans="1:2" ht="19" customHeight="1" x14ac:dyDescent="0.35">
      <c r="A5" t="s">
        <v>81</v>
      </c>
      <c r="B5" s="4" t="s">
        <v>44</v>
      </c>
    </row>
    <row r="6" spans="1:2" ht="19" customHeight="1" x14ac:dyDescent="0.35">
      <c r="A6" t="s">
        <v>82</v>
      </c>
      <c r="B6" s="4" t="s">
        <v>45</v>
      </c>
    </row>
    <row r="7" spans="1:2" ht="19" customHeight="1" x14ac:dyDescent="0.35">
      <c r="A7" t="s">
        <v>14</v>
      </c>
      <c r="B7" s="4" t="s">
        <v>46</v>
      </c>
    </row>
    <row r="8" spans="1:2" ht="19" customHeight="1" x14ac:dyDescent="0.35">
      <c r="A8" t="s">
        <v>83</v>
      </c>
      <c r="B8" s="4" t="s">
        <v>47</v>
      </c>
    </row>
    <row r="9" spans="1:2" ht="19" customHeight="1" x14ac:dyDescent="0.35">
      <c r="A9" t="s">
        <v>2</v>
      </c>
      <c r="B9" s="4" t="s">
        <v>48</v>
      </c>
    </row>
    <row r="10" spans="1:2" ht="19" customHeight="1" x14ac:dyDescent="0.35">
      <c r="A10" t="s">
        <v>3</v>
      </c>
      <c r="B10" s="4" t="s">
        <v>37</v>
      </c>
    </row>
    <row r="11" spans="1:2" ht="19" customHeight="1" x14ac:dyDescent="0.35">
      <c r="A11" t="s">
        <v>4</v>
      </c>
      <c r="B11" s="4" t="s">
        <v>22</v>
      </c>
    </row>
    <row r="12" spans="1:2" ht="19" customHeight="1" x14ac:dyDescent="0.35">
      <c r="A12" t="s">
        <v>5</v>
      </c>
      <c r="B12" s="4" t="s">
        <v>15</v>
      </c>
    </row>
    <row r="13" spans="1:2" ht="19" customHeight="1" x14ac:dyDescent="0.35">
      <c r="A13" t="s">
        <v>6</v>
      </c>
      <c r="B13" s="4" t="s">
        <v>38</v>
      </c>
    </row>
    <row r="14" spans="1:2" ht="19" customHeight="1" x14ac:dyDescent="0.35">
      <c r="A14" t="s">
        <v>23</v>
      </c>
      <c r="B14" s="4" t="s">
        <v>16</v>
      </c>
    </row>
    <row r="15" spans="1:2" ht="19" customHeight="1" x14ac:dyDescent="0.35">
      <c r="A15" t="s">
        <v>7</v>
      </c>
      <c r="B15" s="4" t="s">
        <v>49</v>
      </c>
    </row>
    <row r="16" spans="1:2" ht="19" customHeight="1" x14ac:dyDescent="0.35">
      <c r="A16" t="s">
        <v>8</v>
      </c>
      <c r="B16" s="4" t="s">
        <v>39</v>
      </c>
    </row>
    <row r="17" spans="1:4" ht="19" customHeight="1" x14ac:dyDescent="0.35">
      <c r="A17" t="s">
        <v>9</v>
      </c>
      <c r="B17" s="4" t="s">
        <v>51</v>
      </c>
    </row>
    <row r="18" spans="1:4" ht="19" customHeight="1" x14ac:dyDescent="0.35">
      <c r="A18" t="s">
        <v>10</v>
      </c>
      <c r="B18" s="4" t="s">
        <v>50</v>
      </c>
    </row>
    <row r="19" spans="1:4" s="3" customFormat="1" ht="19" customHeight="1" x14ac:dyDescent="0.35">
      <c r="A19" s="3" t="s">
        <v>17</v>
      </c>
      <c r="B19" s="4" t="s">
        <v>40</v>
      </c>
      <c r="D19"/>
    </row>
    <row r="20" spans="1:4" ht="19" customHeight="1" x14ac:dyDescent="0.35">
      <c r="A20" t="s">
        <v>18</v>
      </c>
      <c r="B20" s="4" t="s">
        <v>19</v>
      </c>
    </row>
    <row r="21" spans="1:4" ht="19" customHeight="1" x14ac:dyDescent="0.35">
      <c r="A21" t="s">
        <v>20</v>
      </c>
      <c r="B21" s="4" t="s">
        <v>21</v>
      </c>
    </row>
    <row r="22" spans="1:4" ht="19" customHeight="1" x14ac:dyDescent="0.35">
      <c r="A22" t="s">
        <v>52</v>
      </c>
      <c r="B22" s="4" t="s">
        <v>53</v>
      </c>
    </row>
    <row r="23" spans="1:4" ht="19" customHeight="1" x14ac:dyDescent="0.35">
      <c r="A23" t="s">
        <v>54</v>
      </c>
      <c r="B23" s="4" t="s">
        <v>84</v>
      </c>
    </row>
    <row r="24" spans="1:4" ht="19" customHeight="1" x14ac:dyDescent="0.35">
      <c r="A24" t="s">
        <v>85</v>
      </c>
      <c r="B24" s="40" t="s">
        <v>86</v>
      </c>
    </row>
    <row r="25" spans="1:4" ht="19" customHeight="1" x14ac:dyDescent="0.35">
      <c r="A25" t="s">
        <v>11</v>
      </c>
      <c r="B25" s="1"/>
    </row>
    <row r="26" spans="1:4" ht="19" customHeight="1" x14ac:dyDescent="0.35">
      <c r="B26" s="2" t="s">
        <v>12</v>
      </c>
    </row>
    <row r="27" spans="1:4" ht="19" customHeight="1" x14ac:dyDescent="0.35">
      <c r="B27" s="1"/>
    </row>
    <row r="28" spans="1:4" ht="19" customHeight="1" x14ac:dyDescent="0.35">
      <c r="B28" s="2"/>
    </row>
  </sheetData>
  <sheetProtection selectLockedCells="1" selectUnlockedCells="1"/>
  <pageMargins left="0.7" right="0.7" top="0.75" bottom="0.75" header="0.3" footer="0.3"/>
  <pageSetup scale="54" fitToHeight="0" orientation="landscape" horizontalDpi="4294967293" verticalDpi="4294967293"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48"/>
  <sheetViews>
    <sheetView showGridLines="0" tabSelected="1" view="pageBreakPreview" topLeftCell="A40" zoomScale="80" zoomScaleNormal="50" zoomScaleSheetLayoutView="100" workbookViewId="0">
      <selection activeCell="C14" sqref="C14"/>
    </sheetView>
  </sheetViews>
  <sheetFormatPr defaultColWidth="9.1796875" defaultRowHeight="12.5" x14ac:dyDescent="0.35"/>
  <cols>
    <col min="1" max="1" width="2.54296875" style="102" customWidth="1"/>
    <col min="2" max="2" width="15.54296875" style="102" customWidth="1"/>
    <col min="3" max="3" width="19.1796875" style="102" customWidth="1"/>
    <col min="4" max="4" width="12.453125" style="102" customWidth="1"/>
    <col min="5" max="5" width="30.453125" style="102" customWidth="1"/>
    <col min="6" max="6" width="10.1796875" style="102" customWidth="1"/>
    <col min="7" max="7" width="15.54296875" style="102" customWidth="1"/>
    <col min="8" max="8" width="18.54296875" style="102" customWidth="1"/>
    <col min="9" max="9" width="15.54296875" style="102" customWidth="1"/>
    <col min="10" max="10" width="12.453125" style="102" customWidth="1"/>
    <col min="11" max="11" width="11.453125" style="102" customWidth="1"/>
    <col min="12" max="13" width="12.453125" style="102" customWidth="1"/>
    <col min="14" max="14" width="15.453125" style="102" customWidth="1"/>
    <col min="15" max="16384" width="9.1796875" style="102"/>
  </cols>
  <sheetData>
    <row r="1" spans="1:14" s="88" customFormat="1" ht="36" customHeight="1" x14ac:dyDescent="0.35">
      <c r="B1" s="42" t="s">
        <v>87</v>
      </c>
      <c r="C1" s="89"/>
      <c r="D1" s="90"/>
      <c r="E1" s="90"/>
      <c r="F1" s="91"/>
      <c r="G1" s="91"/>
      <c r="H1" s="91"/>
      <c r="I1" s="91"/>
      <c r="J1" s="90"/>
      <c r="K1" s="90"/>
      <c r="L1" s="90"/>
      <c r="M1" s="90"/>
      <c r="N1" s="92" t="s">
        <v>137</v>
      </c>
    </row>
    <row r="2" spans="1:14" s="96" customFormat="1" ht="21.75" customHeight="1" x14ac:dyDescent="0.35">
      <c r="A2" s="93"/>
      <c r="B2" s="94"/>
      <c r="C2" s="94"/>
      <c r="D2" s="93"/>
      <c r="E2" s="93"/>
      <c r="F2" s="95"/>
      <c r="G2" s="95"/>
      <c r="H2" s="95"/>
      <c r="I2" s="95"/>
      <c r="N2" s="97" t="s">
        <v>89</v>
      </c>
    </row>
    <row r="3" spans="1:14" s="96" customFormat="1" ht="27" customHeight="1" x14ac:dyDescent="0.35">
      <c r="A3" s="93"/>
      <c r="B3" s="556" t="s">
        <v>90</v>
      </c>
      <c r="C3" s="556"/>
      <c r="D3" s="557" t="s">
        <v>456</v>
      </c>
      <c r="E3" s="557"/>
      <c r="F3" s="556" t="s">
        <v>138</v>
      </c>
      <c r="G3" s="556"/>
      <c r="H3" s="436" t="s">
        <v>457</v>
      </c>
      <c r="I3" s="95"/>
      <c r="N3" s="97"/>
    </row>
    <row r="4" spans="1:14" s="96" customFormat="1" ht="23" x14ac:dyDescent="0.35">
      <c r="A4" s="93"/>
      <c r="B4" s="94"/>
      <c r="C4" s="94"/>
      <c r="D4" s="93"/>
      <c r="E4" s="93"/>
      <c r="F4" s="95"/>
      <c r="G4" s="95"/>
      <c r="H4" s="95"/>
      <c r="I4" s="95"/>
      <c r="N4" s="97"/>
    </row>
    <row r="5" spans="1:14" s="100" customFormat="1" ht="30.75" customHeight="1" x14ac:dyDescent="0.35">
      <c r="A5" s="99"/>
      <c r="B5" s="539" t="s">
        <v>139</v>
      </c>
      <c r="C5" s="558"/>
      <c r="D5" s="558"/>
      <c r="E5" s="558"/>
      <c r="F5" s="558"/>
      <c r="G5" s="558"/>
      <c r="H5" s="558"/>
      <c r="I5" s="558"/>
      <c r="J5" s="558"/>
      <c r="K5" s="558"/>
      <c r="L5" s="558"/>
      <c r="M5" s="558"/>
      <c r="N5" s="558"/>
    </row>
    <row r="6" spans="1:14" ht="12" customHeight="1" x14ac:dyDescent="0.35">
      <c r="A6" s="101"/>
      <c r="B6" s="101"/>
      <c r="C6" s="101"/>
      <c r="D6" s="101"/>
      <c r="E6" s="101"/>
      <c r="F6" s="101"/>
      <c r="G6" s="101"/>
      <c r="H6" s="101"/>
      <c r="I6" s="101"/>
      <c r="J6" s="101"/>
    </row>
    <row r="7" spans="1:14" s="103" customFormat="1" ht="18" customHeight="1" x14ac:dyDescent="0.35">
      <c r="B7" s="559" t="s">
        <v>140</v>
      </c>
      <c r="C7" s="560"/>
      <c r="D7" s="560"/>
      <c r="E7" s="560"/>
      <c r="F7" s="560"/>
      <c r="G7" s="560"/>
      <c r="H7" s="560"/>
      <c r="I7" s="560"/>
      <c r="J7" s="560"/>
      <c r="K7" s="560" t="s">
        <v>141</v>
      </c>
      <c r="L7" s="560"/>
      <c r="M7" s="560"/>
      <c r="N7" s="561"/>
    </row>
    <row r="8" spans="1:14" s="104" customFormat="1" ht="18" customHeight="1" x14ac:dyDescent="0.35">
      <c r="B8" s="562" t="s">
        <v>142</v>
      </c>
      <c r="C8" s="563" t="s">
        <v>458</v>
      </c>
      <c r="D8" s="564"/>
      <c r="E8" s="531" t="s">
        <v>143</v>
      </c>
      <c r="F8" s="533" t="s">
        <v>444</v>
      </c>
      <c r="G8" s="534"/>
      <c r="H8" s="537" t="s">
        <v>144</v>
      </c>
      <c r="I8" s="538"/>
      <c r="J8" s="538"/>
      <c r="K8" s="543" t="s">
        <v>145</v>
      </c>
      <c r="L8" s="544"/>
      <c r="M8" s="533"/>
      <c r="N8" s="534"/>
    </row>
    <row r="9" spans="1:14" s="104" customFormat="1" ht="18" customHeight="1" x14ac:dyDescent="0.35">
      <c r="B9" s="562"/>
      <c r="C9" s="564"/>
      <c r="D9" s="564"/>
      <c r="E9" s="532"/>
      <c r="F9" s="535"/>
      <c r="G9" s="536"/>
      <c r="H9" s="537"/>
      <c r="I9" s="547"/>
      <c r="J9" s="548"/>
      <c r="K9" s="545"/>
      <c r="L9" s="546"/>
      <c r="M9" s="535"/>
      <c r="N9" s="536"/>
    </row>
    <row r="10" spans="1:14" s="104" customFormat="1" ht="18" customHeight="1" x14ac:dyDescent="0.35">
      <c r="B10" s="562"/>
      <c r="C10" s="564"/>
      <c r="D10" s="564"/>
      <c r="E10" s="537" t="s">
        <v>146</v>
      </c>
      <c r="F10" s="538"/>
      <c r="G10" s="538"/>
      <c r="H10" s="537"/>
      <c r="I10" s="538"/>
      <c r="J10" s="538"/>
      <c r="K10" s="543" t="s">
        <v>147</v>
      </c>
      <c r="L10" s="544"/>
      <c r="M10" s="533"/>
      <c r="N10" s="534"/>
    </row>
    <row r="11" spans="1:14" s="104" customFormat="1" ht="18" customHeight="1" x14ac:dyDescent="0.35">
      <c r="B11" s="562"/>
      <c r="C11" s="564"/>
      <c r="D11" s="564"/>
      <c r="E11" s="565"/>
      <c r="F11" s="538"/>
      <c r="G11" s="538"/>
      <c r="H11" s="537"/>
      <c r="I11" s="538"/>
      <c r="J11" s="538"/>
      <c r="K11" s="545"/>
      <c r="L11" s="546"/>
      <c r="M11" s="535"/>
      <c r="N11" s="536"/>
    </row>
    <row r="12" spans="1:14" s="104" customFormat="1" ht="18" customHeight="1" x14ac:dyDescent="0.35">
      <c r="B12" s="562"/>
      <c r="C12" s="564"/>
      <c r="D12" s="564"/>
      <c r="E12" s="565"/>
      <c r="F12" s="538"/>
      <c r="G12" s="538"/>
      <c r="H12" s="537"/>
      <c r="I12" s="547"/>
      <c r="J12" s="548"/>
      <c r="K12" s="543" t="s">
        <v>148</v>
      </c>
      <c r="L12" s="544"/>
      <c r="M12" s="533"/>
      <c r="N12" s="534"/>
    </row>
    <row r="13" spans="1:14" s="104" customFormat="1" ht="18" customHeight="1" x14ac:dyDescent="0.35">
      <c r="B13" s="562"/>
      <c r="C13" s="564"/>
      <c r="D13" s="564"/>
      <c r="E13" s="565"/>
      <c r="F13" s="538"/>
      <c r="G13" s="538"/>
      <c r="H13" s="537"/>
      <c r="I13" s="538"/>
      <c r="J13" s="538"/>
      <c r="K13" s="545"/>
      <c r="L13" s="546"/>
      <c r="M13" s="535"/>
      <c r="N13" s="536"/>
    </row>
    <row r="14" spans="1:14" s="104" customFormat="1" ht="18" customHeight="1" x14ac:dyDescent="0.35">
      <c r="B14" s="105"/>
      <c r="C14" s="437"/>
      <c r="D14" s="106"/>
      <c r="E14" s="106"/>
      <c r="F14" s="105"/>
    </row>
    <row r="15" spans="1:14" s="107" customFormat="1" ht="31.5" customHeight="1" x14ac:dyDescent="0.35">
      <c r="B15" s="539" t="s">
        <v>149</v>
      </c>
      <c r="C15" s="539"/>
      <c r="D15" s="539"/>
      <c r="E15" s="539"/>
      <c r="F15" s="539"/>
      <c r="G15" s="539"/>
      <c r="H15" s="539"/>
      <c r="I15" s="539"/>
      <c r="J15" s="539"/>
      <c r="K15" s="539"/>
      <c r="L15" s="539"/>
      <c r="M15" s="539"/>
      <c r="N15" s="539"/>
    </row>
    <row r="16" spans="1:14" s="110" customFormat="1" ht="10" customHeight="1" thickBot="1" x14ac:dyDescent="0.4">
      <c r="A16" s="108"/>
      <c r="B16" s="108"/>
      <c r="C16" s="108"/>
      <c r="D16" s="109"/>
      <c r="E16" s="109"/>
      <c r="F16" s="109"/>
      <c r="G16" s="108"/>
      <c r="H16" s="108"/>
      <c r="I16" s="108"/>
      <c r="J16" s="108"/>
    </row>
    <row r="17" spans="1:14" s="110" customFormat="1" ht="26.25" customHeight="1" x14ac:dyDescent="0.35">
      <c r="A17" s="108"/>
      <c r="B17" s="540" t="s">
        <v>150</v>
      </c>
      <c r="C17" s="541"/>
      <c r="D17" s="541"/>
      <c r="E17" s="542"/>
      <c r="F17" s="109"/>
      <c r="G17" s="540" t="s">
        <v>151</v>
      </c>
      <c r="H17" s="541"/>
      <c r="I17" s="541"/>
      <c r="J17" s="541"/>
      <c r="K17" s="541"/>
      <c r="L17" s="541"/>
      <c r="M17" s="541"/>
      <c r="N17" s="542"/>
    </row>
    <row r="18" spans="1:14" s="114" customFormat="1" ht="35.25" customHeight="1" x14ac:dyDescent="0.35">
      <c r="A18" s="111"/>
      <c r="B18" s="549" t="s">
        <v>152</v>
      </c>
      <c r="C18" s="550"/>
      <c r="D18" s="551"/>
      <c r="E18" s="552"/>
      <c r="F18" s="112"/>
      <c r="G18" s="553" t="s">
        <v>153</v>
      </c>
      <c r="H18" s="554"/>
      <c r="I18" s="554"/>
      <c r="J18" s="554"/>
      <c r="K18" s="555"/>
      <c r="L18" s="113" t="s">
        <v>154</v>
      </c>
      <c r="M18" s="566" t="s">
        <v>155</v>
      </c>
      <c r="N18" s="567"/>
    </row>
    <row r="19" spans="1:14" s="110" customFormat="1" ht="25.5" customHeight="1" x14ac:dyDescent="0.35">
      <c r="A19" s="108"/>
      <c r="B19" s="568" t="s">
        <v>156</v>
      </c>
      <c r="C19" s="569"/>
      <c r="D19" s="551"/>
      <c r="E19" s="552"/>
      <c r="F19" s="115"/>
      <c r="G19" s="570" t="s">
        <v>157</v>
      </c>
      <c r="H19" s="571"/>
      <c r="I19" s="571"/>
      <c r="J19" s="571"/>
      <c r="K19" s="572"/>
      <c r="L19" s="116"/>
      <c r="M19" s="573"/>
      <c r="N19" s="574"/>
    </row>
    <row r="20" spans="1:14" s="110" customFormat="1" ht="28.75" customHeight="1" x14ac:dyDescent="0.35">
      <c r="A20" s="108"/>
      <c r="B20" s="568" t="s">
        <v>158</v>
      </c>
      <c r="C20" s="569"/>
      <c r="D20" s="551"/>
      <c r="E20" s="552"/>
      <c r="F20" s="115"/>
      <c r="G20" s="578" t="s">
        <v>159</v>
      </c>
      <c r="H20" s="579"/>
      <c r="I20" s="579"/>
      <c r="J20" s="579"/>
      <c r="K20" s="580"/>
      <c r="L20" s="116"/>
      <c r="M20" s="573"/>
      <c r="N20" s="574"/>
    </row>
    <row r="21" spans="1:14" s="110" customFormat="1" ht="25.5" customHeight="1" x14ac:dyDescent="0.35">
      <c r="A21" s="108"/>
      <c r="B21" s="568" t="s">
        <v>160</v>
      </c>
      <c r="C21" s="569"/>
      <c r="D21" s="551"/>
      <c r="E21" s="552"/>
      <c r="F21" s="115"/>
      <c r="G21" s="581" t="s">
        <v>161</v>
      </c>
      <c r="H21" s="582"/>
      <c r="I21" s="582"/>
      <c r="J21" s="582"/>
      <c r="K21" s="583"/>
      <c r="L21" s="116"/>
      <c r="M21" s="573"/>
      <c r="N21" s="574"/>
    </row>
    <row r="22" spans="1:14" s="110" customFormat="1" ht="25.5" customHeight="1" thickBot="1" x14ac:dyDescent="0.4">
      <c r="A22" s="108"/>
      <c r="B22" s="584" t="s">
        <v>105</v>
      </c>
      <c r="C22" s="585"/>
      <c r="D22" s="497"/>
      <c r="E22" s="498"/>
      <c r="F22" s="115"/>
      <c r="G22" s="586" t="s">
        <v>162</v>
      </c>
      <c r="H22" s="587"/>
      <c r="I22" s="587"/>
      <c r="J22" s="587"/>
      <c r="K22" s="588"/>
      <c r="L22" s="117"/>
      <c r="M22" s="589"/>
      <c r="N22" s="590"/>
    </row>
    <row r="23" spans="1:14" ht="10.5" customHeight="1" thickBot="1" x14ac:dyDescent="0.4">
      <c r="A23" s="101"/>
      <c r="B23" s="118"/>
      <c r="C23" s="118"/>
      <c r="D23" s="119"/>
      <c r="E23" s="118"/>
      <c r="F23" s="101"/>
      <c r="G23" s="101"/>
      <c r="H23" s="93"/>
      <c r="I23" s="101"/>
      <c r="J23" s="101"/>
    </row>
    <row r="24" spans="1:14" s="121" customFormat="1" ht="36.75" customHeight="1" x14ac:dyDescent="0.35">
      <c r="A24" s="120"/>
      <c r="B24" s="591" t="s">
        <v>163</v>
      </c>
      <c r="C24" s="592"/>
      <c r="D24" s="592"/>
      <c r="E24" s="592"/>
      <c r="F24" s="592"/>
      <c r="G24" s="592"/>
      <c r="H24" s="592"/>
      <c r="I24" s="592"/>
      <c r="J24" s="592"/>
      <c r="K24" s="592"/>
      <c r="L24" s="592"/>
      <c r="M24" s="592"/>
      <c r="N24" s="593"/>
    </row>
    <row r="25" spans="1:14" s="121" customFormat="1" ht="24" customHeight="1" x14ac:dyDescent="0.35">
      <c r="A25" s="120"/>
      <c r="B25" s="575" t="s">
        <v>164</v>
      </c>
      <c r="C25" s="576"/>
      <c r="D25" s="576"/>
      <c r="E25" s="576"/>
      <c r="F25" s="576"/>
      <c r="G25" s="576"/>
      <c r="H25" s="576"/>
      <c r="I25" s="576"/>
      <c r="J25" s="576"/>
      <c r="K25" s="576"/>
      <c r="L25" s="576"/>
      <c r="M25" s="576"/>
      <c r="N25" s="577"/>
    </row>
    <row r="26" spans="1:14" s="121" customFormat="1" ht="23.25" customHeight="1" thickBot="1" x14ac:dyDescent="0.4">
      <c r="A26" s="120"/>
      <c r="B26" s="594" t="s">
        <v>165</v>
      </c>
      <c r="C26" s="595"/>
      <c r="D26" s="595"/>
      <c r="E26" s="595"/>
      <c r="F26" s="595"/>
      <c r="G26" s="595"/>
      <c r="H26" s="595"/>
      <c r="I26" s="595"/>
      <c r="J26" s="595"/>
      <c r="K26" s="595"/>
      <c r="L26" s="595"/>
      <c r="M26" s="595"/>
      <c r="N26" s="596"/>
    </row>
    <row r="27" spans="1:14" ht="10" customHeight="1" x14ac:dyDescent="0.35">
      <c r="A27" s="101"/>
      <c r="B27" s="118"/>
      <c r="C27" s="118"/>
      <c r="D27" s="119"/>
      <c r="E27" s="118"/>
      <c r="F27" s="101"/>
      <c r="G27" s="101"/>
      <c r="H27" s="93"/>
      <c r="I27" s="101"/>
      <c r="J27" s="101"/>
    </row>
    <row r="28" spans="1:14" ht="9.75" customHeight="1" x14ac:dyDescent="0.35">
      <c r="A28" s="101"/>
      <c r="B28" s="109"/>
      <c r="C28" s="109"/>
      <c r="D28" s="93"/>
      <c r="E28" s="122"/>
      <c r="F28" s="93"/>
      <c r="G28" s="93"/>
      <c r="H28" s="93"/>
      <c r="I28" s="101"/>
      <c r="J28" s="101"/>
    </row>
    <row r="29" spans="1:14" ht="30" customHeight="1" x14ac:dyDescent="0.35">
      <c r="A29" s="101"/>
      <c r="B29" s="597" t="s">
        <v>166</v>
      </c>
      <c r="C29" s="597"/>
      <c r="D29" s="597"/>
      <c r="E29" s="597"/>
      <c r="F29" s="597"/>
      <c r="G29" s="597"/>
      <c r="H29" s="597"/>
      <c r="I29" s="597"/>
      <c r="J29" s="597"/>
      <c r="K29" s="597"/>
      <c r="L29" s="597"/>
      <c r="M29" s="597"/>
      <c r="N29" s="597"/>
    </row>
    <row r="30" spans="1:14" ht="15.75" customHeight="1" thickBot="1" x14ac:dyDescent="0.4">
      <c r="A30" s="101"/>
      <c r="B30" s="598"/>
      <c r="C30" s="598"/>
      <c r="D30" s="598"/>
      <c r="E30" s="598"/>
      <c r="F30" s="598"/>
      <c r="G30" s="598"/>
      <c r="H30" s="598"/>
      <c r="I30" s="598"/>
      <c r="J30" s="598"/>
      <c r="K30" s="599"/>
      <c r="L30" s="599"/>
      <c r="M30" s="599"/>
      <c r="N30" s="599"/>
    </row>
    <row r="31" spans="1:14" s="126" customFormat="1" ht="39" customHeight="1" x14ac:dyDescent="0.35">
      <c r="A31" s="123"/>
      <c r="B31" s="60" t="s">
        <v>167</v>
      </c>
      <c r="C31" s="464" t="s">
        <v>168</v>
      </c>
      <c r="D31" s="464"/>
      <c r="E31" s="464"/>
      <c r="F31" s="464"/>
      <c r="G31" s="464"/>
      <c r="H31" s="61" t="s">
        <v>169</v>
      </c>
      <c r="I31" s="61" t="s">
        <v>170</v>
      </c>
      <c r="J31" s="61" t="s">
        <v>171</v>
      </c>
      <c r="K31" s="61" t="s">
        <v>118</v>
      </c>
      <c r="L31" s="124" t="s">
        <v>172</v>
      </c>
      <c r="M31" s="124" t="s">
        <v>173</v>
      </c>
      <c r="N31" s="125" t="s">
        <v>174</v>
      </c>
    </row>
    <row r="32" spans="1:14" ht="144.75" customHeight="1" x14ac:dyDescent="0.35">
      <c r="A32" s="101"/>
      <c r="B32" s="438">
        <v>1</v>
      </c>
      <c r="C32" s="529" t="s">
        <v>454</v>
      </c>
      <c r="D32" s="530"/>
      <c r="E32" s="530"/>
      <c r="F32" s="530"/>
      <c r="G32" s="530"/>
      <c r="H32" s="439" t="s">
        <v>347</v>
      </c>
      <c r="I32" s="440">
        <v>1</v>
      </c>
      <c r="J32" s="439"/>
      <c r="K32" s="441" t="s">
        <v>450</v>
      </c>
      <c r="L32" s="131"/>
      <c r="M32" s="132"/>
      <c r="N32" s="133"/>
    </row>
    <row r="33" spans="1:14" ht="144.75" customHeight="1" x14ac:dyDescent="0.35">
      <c r="A33" s="101"/>
      <c r="B33" s="438">
        <v>1</v>
      </c>
      <c r="C33" s="529" t="s">
        <v>455</v>
      </c>
      <c r="D33" s="530"/>
      <c r="E33" s="530"/>
      <c r="F33" s="530"/>
      <c r="G33" s="530"/>
      <c r="H33" s="439" t="s">
        <v>347</v>
      </c>
      <c r="I33" s="440">
        <v>1</v>
      </c>
      <c r="J33" s="439"/>
      <c r="K33" s="441" t="s">
        <v>450</v>
      </c>
      <c r="L33" s="131"/>
      <c r="M33" s="132"/>
      <c r="N33" s="133"/>
    </row>
    <row r="34" spans="1:14" ht="18" customHeight="1" x14ac:dyDescent="0.35">
      <c r="A34" s="101"/>
      <c r="B34" s="137" t="s">
        <v>175</v>
      </c>
      <c r="C34" s="137"/>
      <c r="H34" s="101"/>
      <c r="I34" s="101"/>
      <c r="L34" s="600" t="s">
        <v>176</v>
      </c>
      <c r="M34" s="601"/>
      <c r="N34" s="138"/>
    </row>
    <row r="35" spans="1:14" ht="28.5" customHeight="1" x14ac:dyDescent="0.35">
      <c r="A35" s="101"/>
      <c r="B35" s="137"/>
      <c r="C35" s="137"/>
      <c r="H35" s="101"/>
      <c r="I35" s="101"/>
      <c r="L35" s="602" t="s">
        <v>177</v>
      </c>
      <c r="M35" s="603"/>
      <c r="N35" s="139"/>
    </row>
    <row r="36" spans="1:14" ht="28.5" customHeight="1" x14ac:dyDescent="0.35">
      <c r="A36" s="101"/>
      <c r="B36" s="137"/>
      <c r="C36" s="137"/>
      <c r="H36" s="101"/>
      <c r="I36" s="101"/>
      <c r="L36" s="602" t="s">
        <v>178</v>
      </c>
      <c r="M36" s="603"/>
      <c r="N36" s="139"/>
    </row>
    <row r="37" spans="1:14" ht="18" customHeight="1" thickBot="1" x14ac:dyDescent="0.4">
      <c r="A37" s="101"/>
      <c r="B37" s="101"/>
      <c r="C37" s="101"/>
      <c r="H37" s="101"/>
      <c r="I37" s="93"/>
      <c r="L37" s="604" t="s">
        <v>179</v>
      </c>
      <c r="M37" s="605"/>
      <c r="N37" s="140"/>
    </row>
    <row r="38" spans="1:14" ht="10" customHeight="1" thickBot="1" x14ac:dyDescent="0.4">
      <c r="A38" s="101"/>
      <c r="B38" s="93"/>
      <c r="C38" s="93"/>
      <c r="D38" s="93"/>
      <c r="E38" s="93"/>
      <c r="F38" s="93"/>
      <c r="G38" s="93"/>
      <c r="H38" s="93"/>
      <c r="I38" s="93"/>
      <c r="J38" s="93"/>
    </row>
    <row r="39" spans="1:14" s="121" customFormat="1" ht="45" customHeight="1" thickBot="1" x14ac:dyDescent="0.4">
      <c r="A39" s="120"/>
      <c r="B39" s="417" t="s">
        <v>422</v>
      </c>
      <c r="C39" s="418"/>
      <c r="D39" s="419"/>
      <c r="E39" s="420"/>
      <c r="F39" s="120"/>
      <c r="G39" s="120"/>
      <c r="H39" s="272"/>
      <c r="I39" s="272"/>
      <c r="J39" s="272"/>
      <c r="K39" s="421"/>
      <c r="L39" s="120"/>
    </row>
    <row r="40" spans="1:14" s="121" customFormat="1" ht="18" customHeight="1" x14ac:dyDescent="0.35">
      <c r="A40" s="120"/>
      <c r="B40" s="422" t="s">
        <v>423</v>
      </c>
      <c r="C40" s="423"/>
      <c r="D40" s="424"/>
      <c r="E40" s="606"/>
      <c r="F40" s="607"/>
      <c r="G40" s="608"/>
      <c r="H40" s="272"/>
      <c r="I40" s="272"/>
      <c r="J40" s="272"/>
      <c r="K40" s="420"/>
      <c r="L40" s="421"/>
    </row>
    <row r="41" spans="1:14" s="121" customFormat="1" ht="18" customHeight="1" x14ac:dyDescent="0.35">
      <c r="A41" s="120"/>
      <c r="B41" s="422" t="s">
        <v>424</v>
      </c>
      <c r="C41" s="423"/>
      <c r="D41" s="424"/>
      <c r="E41" s="609" t="s">
        <v>425</v>
      </c>
      <c r="F41" s="610"/>
      <c r="G41" s="611"/>
      <c r="H41" s="272"/>
      <c r="I41" s="272"/>
      <c r="J41" s="272"/>
      <c r="K41" s="420"/>
      <c r="L41" s="420"/>
    </row>
    <row r="42" spans="1:14" s="121" customFormat="1" ht="18" customHeight="1" x14ac:dyDescent="0.35">
      <c r="A42" s="120"/>
      <c r="B42" s="422" t="s">
        <v>426</v>
      </c>
      <c r="C42" s="423"/>
      <c r="D42" s="424"/>
      <c r="E42" s="609" t="s">
        <v>425</v>
      </c>
      <c r="F42" s="610"/>
      <c r="G42" s="611"/>
      <c r="H42" s="420"/>
      <c r="I42" s="420"/>
      <c r="J42" s="420"/>
      <c r="K42" s="420"/>
      <c r="L42" s="420"/>
    </row>
    <row r="43" spans="1:14" s="121" customFormat="1" ht="18" customHeight="1" thickBot="1" x14ac:dyDescent="0.4">
      <c r="A43" s="120"/>
      <c r="B43" s="425" t="s">
        <v>427</v>
      </c>
      <c r="C43" s="426"/>
      <c r="D43" s="427"/>
      <c r="E43" s="612"/>
      <c r="F43" s="613"/>
      <c r="G43" s="614"/>
      <c r="H43" s="420"/>
      <c r="I43" s="420"/>
      <c r="J43" s="420"/>
      <c r="K43" s="420"/>
      <c r="L43" s="420"/>
    </row>
    <row r="44" spans="1:14" s="121" customFormat="1" ht="10.15" customHeight="1" thickBot="1" x14ac:dyDescent="0.4">
      <c r="A44" s="120"/>
      <c r="B44" s="428"/>
      <c r="C44" s="420"/>
      <c r="D44" s="420"/>
      <c r="E44" s="420"/>
      <c r="F44" s="420"/>
      <c r="G44" s="420"/>
      <c r="H44" s="420"/>
      <c r="I44" s="420"/>
      <c r="J44" s="420"/>
      <c r="K44" s="420"/>
      <c r="L44" s="420"/>
    </row>
    <row r="45" spans="1:14" s="430" customFormat="1" ht="18" customHeight="1" x14ac:dyDescent="0.35">
      <c r="A45" s="429"/>
      <c r="B45" s="615" t="s">
        <v>428</v>
      </c>
      <c r="C45" s="616"/>
      <c r="D45" s="616"/>
      <c r="E45" s="616"/>
      <c r="F45" s="616"/>
      <c r="G45" s="617"/>
      <c r="H45" s="618" t="s">
        <v>429</v>
      </c>
      <c r="I45" s="616"/>
      <c r="J45" s="616"/>
      <c r="K45" s="616"/>
      <c r="L45" s="616"/>
      <c r="M45" s="616"/>
      <c r="N45" s="619"/>
    </row>
    <row r="46" spans="1:14" s="430" customFormat="1" ht="35.25" customHeight="1" x14ac:dyDescent="0.35">
      <c r="A46" s="429"/>
      <c r="B46" s="431" t="s">
        <v>66</v>
      </c>
      <c r="C46" s="620"/>
      <c r="D46" s="620"/>
      <c r="E46" s="620"/>
      <c r="F46" s="620"/>
      <c r="G46" s="620"/>
      <c r="H46" s="621"/>
      <c r="I46" s="622"/>
      <c r="J46" s="622"/>
      <c r="K46" s="622"/>
      <c r="L46" s="622"/>
      <c r="M46" s="622"/>
      <c r="N46" s="623"/>
    </row>
    <row r="47" spans="1:14" s="430" customFormat="1" ht="35.25" customHeight="1" x14ac:dyDescent="0.35">
      <c r="A47" s="429"/>
      <c r="B47" s="431" t="s">
        <v>67</v>
      </c>
      <c r="C47" s="620"/>
      <c r="D47" s="620"/>
      <c r="E47" s="620"/>
      <c r="F47" s="620"/>
      <c r="G47" s="620"/>
      <c r="H47" s="624"/>
      <c r="I47" s="625"/>
      <c r="J47" s="625"/>
      <c r="K47" s="625"/>
      <c r="L47" s="625"/>
      <c r="M47" s="625"/>
      <c r="N47" s="626"/>
    </row>
    <row r="48" spans="1:14" s="430" customFormat="1" ht="35.25" customHeight="1" thickBot="1" x14ac:dyDescent="0.4">
      <c r="A48" s="429"/>
      <c r="B48" s="432" t="s">
        <v>238</v>
      </c>
      <c r="C48" s="630"/>
      <c r="D48" s="630"/>
      <c r="E48" s="630"/>
      <c r="F48" s="630"/>
      <c r="G48" s="630"/>
      <c r="H48" s="627"/>
      <c r="I48" s="628"/>
      <c r="J48" s="628"/>
      <c r="K48" s="628"/>
      <c r="L48" s="628"/>
      <c r="M48" s="628"/>
      <c r="N48" s="629"/>
    </row>
  </sheetData>
  <mergeCells count="71">
    <mergeCell ref="H45:N45"/>
    <mergeCell ref="C46:G46"/>
    <mergeCell ref="H46:N48"/>
    <mergeCell ref="C47:G47"/>
    <mergeCell ref="C48:G48"/>
    <mergeCell ref="E40:G40"/>
    <mergeCell ref="E41:G41"/>
    <mergeCell ref="E42:G42"/>
    <mergeCell ref="E43:G43"/>
    <mergeCell ref="B45:G45"/>
    <mergeCell ref="C33:G33"/>
    <mergeCell ref="L34:M34"/>
    <mergeCell ref="L35:M35"/>
    <mergeCell ref="L36:M36"/>
    <mergeCell ref="L37:M37"/>
    <mergeCell ref="B26:N26"/>
    <mergeCell ref="B29:N29"/>
    <mergeCell ref="B30:J30"/>
    <mergeCell ref="K30:N30"/>
    <mergeCell ref="C31:G31"/>
    <mergeCell ref="B25:N25"/>
    <mergeCell ref="B20:C20"/>
    <mergeCell ref="D20:E20"/>
    <mergeCell ref="G20:K20"/>
    <mergeCell ref="M20:N20"/>
    <mergeCell ref="B21:C21"/>
    <mergeCell ref="D21:E21"/>
    <mergeCell ref="G21:K21"/>
    <mergeCell ref="M21:N21"/>
    <mergeCell ref="B22:C22"/>
    <mergeCell ref="D22:E22"/>
    <mergeCell ref="G22:K22"/>
    <mergeCell ref="M22:N22"/>
    <mergeCell ref="B24:N24"/>
    <mergeCell ref="M18:N18"/>
    <mergeCell ref="B19:C19"/>
    <mergeCell ref="D19:E19"/>
    <mergeCell ref="G19:K19"/>
    <mergeCell ref="M19:N19"/>
    <mergeCell ref="K12:L13"/>
    <mergeCell ref="I13:J13"/>
    <mergeCell ref="B3:C3"/>
    <mergeCell ref="D3:E3"/>
    <mergeCell ref="F3:G3"/>
    <mergeCell ref="B5:N5"/>
    <mergeCell ref="B7:J7"/>
    <mergeCell ref="K7:N7"/>
    <mergeCell ref="B8:B13"/>
    <mergeCell ref="C8:D13"/>
    <mergeCell ref="K8:L9"/>
    <mergeCell ref="M8:N9"/>
    <mergeCell ref="I9:J9"/>
    <mergeCell ref="E10:E13"/>
    <mergeCell ref="F10:G13"/>
    <mergeCell ref="I10:J10"/>
    <mergeCell ref="C32:G32"/>
    <mergeCell ref="E8:E9"/>
    <mergeCell ref="F8:G9"/>
    <mergeCell ref="H8:H13"/>
    <mergeCell ref="I8:J8"/>
    <mergeCell ref="B15:N15"/>
    <mergeCell ref="B17:E17"/>
    <mergeCell ref="G17:N17"/>
    <mergeCell ref="K10:L11"/>
    <mergeCell ref="M10:N11"/>
    <mergeCell ref="I11:J11"/>
    <mergeCell ref="I12:J12"/>
    <mergeCell ref="M12:N13"/>
    <mergeCell ref="B18:C18"/>
    <mergeCell ref="D18:E18"/>
    <mergeCell ref="G18:K18"/>
  </mergeCells>
  <dataValidations count="2">
    <dataValidation type="list" allowBlank="1" showInputMessage="1" showErrorMessage="1" sqref="L19:L22">
      <formula1>"Yes, No"</formula1>
    </dataValidation>
    <dataValidation type="list" allowBlank="1" showInputMessage="1" showErrorMessage="1" sqref="F8">
      <formula1>"Email, Physical Copy, Email or Physical Copy"</formula1>
    </dataValidation>
  </dataValidations>
  <hyperlinks>
    <hyperlink ref="G20:K20" r:id="rId1" display="to adhere to all the below mandatory Save the Children policies."/>
    <hyperlink ref="B26" r:id="rId2" display="SCIFraud@savethechildren.org"/>
  </hyperlinks>
  <printOptions horizontalCentered="1"/>
  <pageMargins left="0.19685039370078741" right="0.19685039370078741" top="0.19685039370078741" bottom="0.39370078740157483" header="0" footer="0.19685039370078741"/>
  <pageSetup paperSize="9" scale="40" orientation="landscape" r:id="rId3"/>
  <headerFooter alignWithMargins="0">
    <oddFooter>&amp;LRequest for Quotation SC-PR-10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1"/>
  <sheetViews>
    <sheetView showGridLines="0" view="pageBreakPreview" zoomScale="76" zoomScaleNormal="70" zoomScaleSheetLayoutView="100" workbookViewId="0">
      <selection activeCell="D4" sqref="D4"/>
    </sheetView>
  </sheetViews>
  <sheetFormatPr defaultColWidth="9.1796875" defaultRowHeight="12.5" x14ac:dyDescent="0.35"/>
  <cols>
    <col min="1" max="1" width="2.54296875" style="102" customWidth="1"/>
    <col min="2" max="2" width="15.54296875" style="102" customWidth="1"/>
    <col min="3" max="3" width="19.1796875" style="102" customWidth="1"/>
    <col min="4" max="4" width="13.1796875" style="102" customWidth="1"/>
    <col min="5" max="5" width="30.453125" style="102" customWidth="1"/>
    <col min="6" max="6" width="10.1796875" style="102" customWidth="1"/>
    <col min="7" max="7" width="15.54296875" style="102" customWidth="1"/>
    <col min="8" max="8" width="18.54296875" style="102" customWidth="1"/>
    <col min="9" max="9" width="15.54296875" style="102" customWidth="1"/>
    <col min="10" max="10" width="12.453125" style="102" customWidth="1"/>
    <col min="11" max="11" width="11.453125" style="102" customWidth="1"/>
    <col min="12" max="13" width="12.453125" style="102" customWidth="1"/>
    <col min="14" max="14" width="15.453125" style="102" customWidth="1"/>
    <col min="15" max="16384" width="9.1796875" style="102"/>
  </cols>
  <sheetData>
    <row r="1" spans="1:14" s="88" customFormat="1" ht="36" customHeight="1" x14ac:dyDescent="0.35">
      <c r="B1" s="42" t="s">
        <v>421</v>
      </c>
      <c r="C1" s="89"/>
      <c r="D1" s="90"/>
      <c r="E1" s="90"/>
      <c r="F1" s="91"/>
      <c r="G1" s="91"/>
      <c r="H1" s="91"/>
      <c r="I1" s="91"/>
      <c r="J1" s="90"/>
      <c r="K1" s="90"/>
      <c r="L1" s="90"/>
      <c r="M1" s="90"/>
      <c r="N1" s="92" t="s">
        <v>420</v>
      </c>
    </row>
    <row r="2" spans="1:14" s="96" customFormat="1" ht="21.75" customHeight="1" x14ac:dyDescent="0.35">
      <c r="A2" s="93"/>
      <c r="B2" s="94"/>
      <c r="C2" s="94"/>
      <c r="D2" s="93"/>
      <c r="E2" s="93"/>
      <c r="F2" s="95"/>
      <c r="G2" s="95"/>
      <c r="H2" s="95"/>
      <c r="I2" s="95"/>
      <c r="N2" s="97" t="s">
        <v>419</v>
      </c>
    </row>
    <row r="3" spans="1:14" s="96" customFormat="1" ht="21.75" customHeight="1" x14ac:dyDescent="0.35">
      <c r="A3" s="93"/>
      <c r="B3" s="556" t="s">
        <v>418</v>
      </c>
      <c r="C3" s="556"/>
      <c r="D3" s="632" t="str">
        <f>'Purchase Request'!C3</f>
        <v>PR67413</v>
      </c>
      <c r="E3" s="633"/>
      <c r="F3" s="556" t="s">
        <v>417</v>
      </c>
      <c r="G3" s="556"/>
      <c r="H3" s="98"/>
      <c r="I3" s="95"/>
      <c r="N3" s="97"/>
    </row>
    <row r="4" spans="1:14" s="96" customFormat="1" ht="23" x14ac:dyDescent="0.35">
      <c r="A4" s="93"/>
      <c r="B4" s="94"/>
      <c r="C4" s="94"/>
      <c r="D4" s="93"/>
      <c r="E4" s="93"/>
      <c r="F4" s="95"/>
      <c r="G4" s="95"/>
      <c r="H4" s="95"/>
      <c r="I4" s="95"/>
      <c r="N4" s="97"/>
    </row>
    <row r="5" spans="1:14" s="100" customFormat="1" ht="30.75" customHeight="1" x14ac:dyDescent="0.35">
      <c r="A5" s="99"/>
      <c r="B5" s="539" t="s">
        <v>416</v>
      </c>
      <c r="C5" s="558"/>
      <c r="D5" s="558"/>
      <c r="E5" s="558"/>
      <c r="F5" s="558"/>
      <c r="G5" s="558"/>
      <c r="H5" s="558"/>
      <c r="I5" s="558"/>
      <c r="J5" s="558"/>
      <c r="K5" s="558"/>
      <c r="L5" s="558"/>
      <c r="M5" s="558"/>
      <c r="N5" s="558"/>
    </row>
    <row r="6" spans="1:14" ht="12" customHeight="1" x14ac:dyDescent="0.35">
      <c r="A6" s="101"/>
      <c r="B6" s="101"/>
      <c r="C6" s="101"/>
      <c r="D6" s="101"/>
      <c r="E6" s="101"/>
      <c r="F6" s="101"/>
      <c r="G6" s="101"/>
      <c r="H6" s="101"/>
      <c r="I6" s="101"/>
      <c r="J6" s="101"/>
    </row>
    <row r="7" spans="1:14" s="103" customFormat="1" ht="18" customHeight="1" x14ac:dyDescent="0.35">
      <c r="B7" s="559" t="s">
        <v>415</v>
      </c>
      <c r="C7" s="560"/>
      <c r="D7" s="560"/>
      <c r="E7" s="560"/>
      <c r="F7" s="560"/>
      <c r="G7" s="560"/>
      <c r="H7" s="560"/>
      <c r="I7" s="560"/>
      <c r="J7" s="560"/>
      <c r="K7" s="560" t="s">
        <v>414</v>
      </c>
      <c r="L7" s="560"/>
      <c r="M7" s="560"/>
      <c r="N7" s="561"/>
    </row>
    <row r="8" spans="1:14" s="104" customFormat="1" ht="18" customHeight="1" x14ac:dyDescent="0.35">
      <c r="B8" s="562" t="s">
        <v>413</v>
      </c>
      <c r="C8" s="564"/>
      <c r="D8" s="564"/>
      <c r="E8" s="531" t="s">
        <v>412</v>
      </c>
      <c r="F8" s="533"/>
      <c r="G8" s="534"/>
      <c r="H8" s="537" t="s">
        <v>411</v>
      </c>
      <c r="I8" s="538"/>
      <c r="J8" s="538"/>
      <c r="K8" s="543" t="s">
        <v>410</v>
      </c>
      <c r="L8" s="544"/>
      <c r="M8" s="533"/>
      <c r="N8" s="534"/>
    </row>
    <row r="9" spans="1:14" s="104" customFormat="1" ht="18" customHeight="1" x14ac:dyDescent="0.35">
      <c r="B9" s="562"/>
      <c r="C9" s="564"/>
      <c r="D9" s="564"/>
      <c r="E9" s="532"/>
      <c r="F9" s="535"/>
      <c r="G9" s="536"/>
      <c r="H9" s="537"/>
      <c r="I9" s="547"/>
      <c r="J9" s="548"/>
      <c r="K9" s="545"/>
      <c r="L9" s="546"/>
      <c r="M9" s="535"/>
      <c r="N9" s="536"/>
    </row>
    <row r="10" spans="1:14" s="104" customFormat="1" ht="18" customHeight="1" x14ac:dyDescent="0.35">
      <c r="B10" s="562"/>
      <c r="C10" s="564"/>
      <c r="D10" s="564"/>
      <c r="E10" s="537" t="s">
        <v>409</v>
      </c>
      <c r="F10" s="538"/>
      <c r="G10" s="538"/>
      <c r="H10" s="537"/>
      <c r="I10" s="538"/>
      <c r="J10" s="538"/>
      <c r="K10" s="543" t="s">
        <v>408</v>
      </c>
      <c r="L10" s="544"/>
      <c r="M10" s="533"/>
      <c r="N10" s="534"/>
    </row>
    <row r="11" spans="1:14" s="104" customFormat="1" ht="18" customHeight="1" x14ac:dyDescent="0.35">
      <c r="B11" s="562"/>
      <c r="C11" s="564"/>
      <c r="D11" s="564"/>
      <c r="E11" s="565"/>
      <c r="F11" s="538"/>
      <c r="G11" s="538"/>
      <c r="H11" s="537"/>
      <c r="I11" s="538"/>
      <c r="J11" s="538"/>
      <c r="K11" s="545"/>
      <c r="L11" s="546"/>
      <c r="M11" s="535"/>
      <c r="N11" s="536"/>
    </row>
    <row r="12" spans="1:14" s="104" customFormat="1" ht="18" customHeight="1" x14ac:dyDescent="0.35">
      <c r="B12" s="562"/>
      <c r="C12" s="564"/>
      <c r="D12" s="564"/>
      <c r="E12" s="565"/>
      <c r="F12" s="538"/>
      <c r="G12" s="538"/>
      <c r="H12" s="537"/>
      <c r="I12" s="547"/>
      <c r="J12" s="548"/>
      <c r="K12" s="543" t="s">
        <v>407</v>
      </c>
      <c r="L12" s="544"/>
      <c r="M12" s="533"/>
      <c r="N12" s="534"/>
    </row>
    <row r="13" spans="1:14" s="104" customFormat="1" ht="18" customHeight="1" x14ac:dyDescent="0.35">
      <c r="B13" s="562"/>
      <c r="C13" s="564"/>
      <c r="D13" s="564"/>
      <c r="E13" s="565"/>
      <c r="F13" s="538"/>
      <c r="G13" s="538"/>
      <c r="H13" s="537"/>
      <c r="I13" s="538"/>
      <c r="J13" s="538"/>
      <c r="K13" s="545"/>
      <c r="L13" s="546"/>
      <c r="M13" s="535"/>
      <c r="N13" s="536"/>
    </row>
    <row r="14" spans="1:14" s="104" customFormat="1" ht="18" customHeight="1" x14ac:dyDescent="0.35">
      <c r="B14" s="105"/>
      <c r="C14" s="106"/>
      <c r="D14" s="106"/>
      <c r="E14" s="106"/>
      <c r="F14" s="105"/>
    </row>
    <row r="15" spans="1:14" s="107" customFormat="1" ht="31.5" customHeight="1" x14ac:dyDescent="0.35">
      <c r="B15" s="539" t="s">
        <v>406</v>
      </c>
      <c r="C15" s="539"/>
      <c r="D15" s="539"/>
      <c r="E15" s="539"/>
      <c r="F15" s="539"/>
      <c r="G15" s="539"/>
      <c r="H15" s="539"/>
      <c r="I15" s="539"/>
      <c r="J15" s="539"/>
      <c r="K15" s="539"/>
      <c r="L15" s="539"/>
      <c r="M15" s="539"/>
      <c r="N15" s="539"/>
    </row>
    <row r="16" spans="1:14" s="110" customFormat="1" ht="10" customHeight="1" thickBot="1" x14ac:dyDescent="0.4">
      <c r="A16" s="108"/>
      <c r="B16" s="108"/>
      <c r="C16" s="108"/>
      <c r="D16" s="109"/>
      <c r="E16" s="109"/>
      <c r="F16" s="109"/>
      <c r="G16" s="108"/>
      <c r="H16" s="108"/>
      <c r="I16" s="108"/>
      <c r="J16" s="108"/>
    </row>
    <row r="17" spans="1:14" s="110" customFormat="1" ht="26.25" customHeight="1" x14ac:dyDescent="0.35">
      <c r="A17" s="108"/>
      <c r="B17" s="540" t="s">
        <v>405</v>
      </c>
      <c r="C17" s="541"/>
      <c r="D17" s="541"/>
      <c r="E17" s="542"/>
      <c r="F17" s="109"/>
      <c r="G17" s="540" t="s">
        <v>404</v>
      </c>
      <c r="H17" s="541"/>
      <c r="I17" s="541"/>
      <c r="J17" s="541"/>
      <c r="K17" s="541"/>
      <c r="L17" s="541"/>
      <c r="M17" s="541"/>
      <c r="N17" s="542"/>
    </row>
    <row r="18" spans="1:14" s="114" customFormat="1" ht="25.5" customHeight="1" x14ac:dyDescent="0.35">
      <c r="A18" s="111"/>
      <c r="B18" s="549" t="s">
        <v>403</v>
      </c>
      <c r="C18" s="550"/>
      <c r="D18" s="551"/>
      <c r="E18" s="552"/>
      <c r="F18" s="112"/>
      <c r="G18" s="553" t="s">
        <v>402</v>
      </c>
      <c r="H18" s="554"/>
      <c r="I18" s="554"/>
      <c r="J18" s="554"/>
      <c r="K18" s="555"/>
      <c r="L18" s="113" t="s">
        <v>401</v>
      </c>
      <c r="M18" s="566" t="s">
        <v>400</v>
      </c>
      <c r="N18" s="567"/>
    </row>
    <row r="19" spans="1:14" s="110" customFormat="1" ht="29.5" customHeight="1" x14ac:dyDescent="0.35">
      <c r="A19" s="108"/>
      <c r="B19" s="568" t="s">
        <v>399</v>
      </c>
      <c r="C19" s="569"/>
      <c r="D19" s="551"/>
      <c r="E19" s="552"/>
      <c r="F19" s="115"/>
      <c r="G19" s="570" t="s">
        <v>398</v>
      </c>
      <c r="H19" s="571"/>
      <c r="I19" s="571"/>
      <c r="J19" s="571"/>
      <c r="K19" s="572"/>
      <c r="L19" s="116"/>
      <c r="M19" s="573"/>
      <c r="N19" s="574"/>
    </row>
    <row r="20" spans="1:14" s="110" customFormat="1" ht="32.5" customHeight="1" x14ac:dyDescent="0.35">
      <c r="A20" s="108"/>
      <c r="B20" s="568" t="s">
        <v>397</v>
      </c>
      <c r="C20" s="569"/>
      <c r="D20" s="551"/>
      <c r="E20" s="552"/>
      <c r="F20" s="115"/>
      <c r="G20" s="578" t="s">
        <v>396</v>
      </c>
      <c r="H20" s="579"/>
      <c r="I20" s="579"/>
      <c r="J20" s="579"/>
      <c r="K20" s="580"/>
      <c r="L20" s="116"/>
      <c r="M20" s="573"/>
      <c r="N20" s="574"/>
    </row>
    <row r="21" spans="1:14" s="110" customFormat="1" ht="25.5" customHeight="1" x14ac:dyDescent="0.35">
      <c r="A21" s="108"/>
      <c r="B21" s="568" t="s">
        <v>395</v>
      </c>
      <c r="C21" s="569"/>
      <c r="D21" s="551"/>
      <c r="E21" s="552"/>
      <c r="F21" s="115"/>
      <c r="G21" s="581" t="s">
        <v>394</v>
      </c>
      <c r="H21" s="582"/>
      <c r="I21" s="582"/>
      <c r="J21" s="582"/>
      <c r="K21" s="583"/>
      <c r="L21" s="116"/>
      <c r="M21" s="573"/>
      <c r="N21" s="574"/>
    </row>
    <row r="22" spans="1:14" s="110" customFormat="1" ht="25.5" customHeight="1" thickBot="1" x14ac:dyDescent="0.4">
      <c r="A22" s="108"/>
      <c r="B22" s="584" t="s">
        <v>393</v>
      </c>
      <c r="C22" s="585"/>
      <c r="D22" s="497"/>
      <c r="E22" s="498"/>
      <c r="F22" s="115"/>
      <c r="G22" s="586" t="s">
        <v>392</v>
      </c>
      <c r="H22" s="587"/>
      <c r="I22" s="587"/>
      <c r="J22" s="587"/>
      <c r="K22" s="588"/>
      <c r="L22" s="117"/>
      <c r="M22" s="589"/>
      <c r="N22" s="590"/>
    </row>
    <row r="23" spans="1:14" ht="10" customHeight="1" thickBot="1" x14ac:dyDescent="0.4">
      <c r="A23" s="101"/>
      <c r="B23" s="118"/>
      <c r="C23" s="118"/>
      <c r="D23" s="119"/>
      <c r="E23" s="118"/>
      <c r="F23" s="101"/>
      <c r="G23" s="101"/>
      <c r="H23" s="93"/>
      <c r="I23" s="101"/>
      <c r="J23" s="101"/>
    </row>
    <row r="24" spans="1:14" s="121" customFormat="1" ht="36.75" customHeight="1" x14ac:dyDescent="0.35">
      <c r="A24" s="120"/>
      <c r="B24" s="591" t="s">
        <v>163</v>
      </c>
      <c r="C24" s="592"/>
      <c r="D24" s="592"/>
      <c r="E24" s="592"/>
      <c r="F24" s="592"/>
      <c r="G24" s="592"/>
      <c r="H24" s="592"/>
      <c r="I24" s="592"/>
      <c r="J24" s="592"/>
      <c r="K24" s="592"/>
      <c r="L24" s="592"/>
      <c r="M24" s="592"/>
      <c r="N24" s="593"/>
    </row>
    <row r="25" spans="1:14" s="121" customFormat="1" ht="24" customHeight="1" x14ac:dyDescent="0.35">
      <c r="A25" s="120"/>
      <c r="B25" s="575" t="s">
        <v>164</v>
      </c>
      <c r="C25" s="576"/>
      <c r="D25" s="576"/>
      <c r="E25" s="576"/>
      <c r="F25" s="576"/>
      <c r="G25" s="576"/>
      <c r="H25" s="576"/>
      <c r="I25" s="576"/>
      <c r="J25" s="576"/>
      <c r="K25" s="576"/>
      <c r="L25" s="576"/>
      <c r="M25" s="576"/>
      <c r="N25" s="577"/>
    </row>
    <row r="26" spans="1:14" s="121" customFormat="1" ht="23.25" customHeight="1" thickBot="1" x14ac:dyDescent="0.4">
      <c r="A26" s="120"/>
      <c r="B26" s="594" t="s">
        <v>165</v>
      </c>
      <c r="C26" s="595"/>
      <c r="D26" s="595"/>
      <c r="E26" s="595"/>
      <c r="F26" s="595"/>
      <c r="G26" s="595"/>
      <c r="H26" s="595"/>
      <c r="I26" s="595"/>
      <c r="J26" s="595"/>
      <c r="K26" s="595"/>
      <c r="L26" s="595"/>
      <c r="M26" s="595"/>
      <c r="N26" s="596"/>
    </row>
    <row r="27" spans="1:14" ht="9.75" customHeight="1" x14ac:dyDescent="0.35">
      <c r="A27" s="101"/>
      <c r="B27" s="109"/>
      <c r="C27" s="109"/>
      <c r="D27" s="93"/>
      <c r="E27" s="122"/>
      <c r="F27" s="93"/>
      <c r="G27" s="93"/>
      <c r="H27" s="93"/>
      <c r="I27" s="101"/>
      <c r="J27" s="101"/>
    </row>
    <row r="28" spans="1:14" ht="30" customHeight="1" x14ac:dyDescent="0.35">
      <c r="A28" s="101"/>
      <c r="B28" s="597" t="s">
        <v>391</v>
      </c>
      <c r="C28" s="597"/>
      <c r="D28" s="597"/>
      <c r="E28" s="597"/>
      <c r="F28" s="597"/>
      <c r="G28" s="597"/>
      <c r="H28" s="597"/>
      <c r="I28" s="597"/>
      <c r="J28" s="597"/>
      <c r="K28" s="597"/>
      <c r="L28" s="597"/>
      <c r="M28" s="597"/>
      <c r="N28" s="597"/>
    </row>
    <row r="29" spans="1:14" ht="15.75" customHeight="1" thickBot="1" x14ac:dyDescent="0.4">
      <c r="A29" s="101"/>
      <c r="B29" s="598"/>
      <c r="C29" s="598"/>
      <c r="D29" s="598"/>
      <c r="E29" s="598"/>
      <c r="F29" s="598"/>
      <c r="G29" s="598"/>
      <c r="H29" s="598"/>
      <c r="I29" s="598"/>
      <c r="J29" s="598"/>
      <c r="K29" s="599"/>
      <c r="L29" s="599"/>
      <c r="M29" s="599"/>
      <c r="N29" s="599"/>
    </row>
    <row r="30" spans="1:14" s="126" customFormat="1" ht="39" customHeight="1" x14ac:dyDescent="0.35">
      <c r="A30" s="123"/>
      <c r="B30" s="60" t="s">
        <v>390</v>
      </c>
      <c r="C30" s="464" t="s">
        <v>389</v>
      </c>
      <c r="D30" s="464"/>
      <c r="E30" s="464"/>
      <c r="F30" s="464"/>
      <c r="G30" s="464"/>
      <c r="H30" s="61" t="s">
        <v>388</v>
      </c>
      <c r="I30" s="61" t="s">
        <v>387</v>
      </c>
      <c r="J30" s="61" t="s">
        <v>386</v>
      </c>
      <c r="K30" s="61" t="s">
        <v>385</v>
      </c>
      <c r="L30" s="124" t="s">
        <v>384</v>
      </c>
      <c r="M30" s="124" t="s">
        <v>383</v>
      </c>
      <c r="N30" s="125" t="s">
        <v>382</v>
      </c>
    </row>
    <row r="31" spans="1:14" ht="18" customHeight="1" x14ac:dyDescent="0.35">
      <c r="A31" s="101"/>
      <c r="B31" s="127">
        <v>1</v>
      </c>
      <c r="C31" s="631" t="str">
        <f>'Purchase Request'!H16</f>
        <v>Renting a venue hall in Sinjar center to be used for meetings with WASH committees till the end of March, within this period, the venue will be rented for four days/2-3 hours per day. The 2-3 hours of meeting time will be between 10:00 am-3:00 pm.
The venue is preferred to be on the first floor if available. The venue should hold 25 persons or more, providing the below services
- Stationery for 20 participants.
- PPE for 25 person.
- Coffee break for 25 Person ( Cake, coffee, juices and fruits ).
- Sound devices and data show.</v>
      </c>
      <c r="D31" s="631"/>
      <c r="E31" s="631"/>
      <c r="F31" s="631"/>
      <c r="G31" s="631"/>
      <c r="H31" s="128" t="str">
        <f>'Purchase Request'!I16</f>
        <v xml:space="preserve"> 
Each</v>
      </c>
      <c r="I31" s="129">
        <f>'Purchase Request'!J16</f>
        <v>1</v>
      </c>
      <c r="J31" s="128"/>
      <c r="K31" s="130" t="str">
        <f>'Purchase Request'!K16</f>
        <v>IQD</v>
      </c>
      <c r="L31" s="131"/>
      <c r="M31" s="132"/>
      <c r="N31" s="133">
        <f>M31*I31</f>
        <v>0</v>
      </c>
    </row>
    <row r="32" spans="1:14" ht="18" customHeight="1" x14ac:dyDescent="0.35">
      <c r="A32" s="101"/>
      <c r="B32" s="127">
        <v>2</v>
      </c>
      <c r="C32" s="631" t="e">
        <f>'Purchase Request'!#REF!</f>
        <v>#REF!</v>
      </c>
      <c r="D32" s="631"/>
      <c r="E32" s="631"/>
      <c r="F32" s="631"/>
      <c r="G32" s="631"/>
      <c r="H32" s="128" t="e">
        <f>'Purchase Request'!#REF!</f>
        <v>#REF!</v>
      </c>
      <c r="I32" s="129" t="e">
        <f>'Purchase Request'!#REF!</f>
        <v>#REF!</v>
      </c>
      <c r="J32" s="128"/>
      <c r="K32" s="130" t="e">
        <f>'Purchase Request'!#REF!</f>
        <v>#REF!</v>
      </c>
      <c r="L32" s="131"/>
      <c r="M32" s="132"/>
      <c r="N32" s="133" t="e">
        <f t="shared" ref="N32:N46" si="0">M32*I32</f>
        <v>#REF!</v>
      </c>
    </row>
    <row r="33" spans="1:14" ht="18" customHeight="1" x14ac:dyDescent="0.35">
      <c r="A33" s="101"/>
      <c r="B33" s="127">
        <v>3</v>
      </c>
      <c r="C33" s="631" t="e">
        <f>'Purchase Request'!#REF!</f>
        <v>#REF!</v>
      </c>
      <c r="D33" s="631"/>
      <c r="E33" s="631"/>
      <c r="F33" s="631"/>
      <c r="G33" s="631"/>
      <c r="H33" s="128" t="e">
        <f>'Purchase Request'!#REF!</f>
        <v>#REF!</v>
      </c>
      <c r="I33" s="129" t="e">
        <f>'Purchase Request'!#REF!</f>
        <v>#REF!</v>
      </c>
      <c r="J33" s="128"/>
      <c r="K33" s="130" t="e">
        <f>'Purchase Request'!#REF!</f>
        <v>#REF!</v>
      </c>
      <c r="L33" s="131"/>
      <c r="M33" s="132"/>
      <c r="N33" s="133" t="e">
        <f t="shared" si="0"/>
        <v>#REF!</v>
      </c>
    </row>
    <row r="34" spans="1:14" ht="18" customHeight="1" x14ac:dyDescent="0.35">
      <c r="A34" s="101"/>
      <c r="B34" s="127">
        <v>4</v>
      </c>
      <c r="C34" s="631" t="e">
        <f>'Purchase Request'!#REF!</f>
        <v>#REF!</v>
      </c>
      <c r="D34" s="631"/>
      <c r="E34" s="631"/>
      <c r="F34" s="631"/>
      <c r="G34" s="631"/>
      <c r="H34" s="128" t="e">
        <f>'Purchase Request'!#REF!</f>
        <v>#REF!</v>
      </c>
      <c r="I34" s="129" t="e">
        <f>'Purchase Request'!#REF!</f>
        <v>#REF!</v>
      </c>
      <c r="J34" s="128"/>
      <c r="K34" s="130" t="e">
        <f>'Purchase Request'!#REF!</f>
        <v>#REF!</v>
      </c>
      <c r="L34" s="131"/>
      <c r="M34" s="132"/>
      <c r="N34" s="133" t="e">
        <f t="shared" si="0"/>
        <v>#REF!</v>
      </c>
    </row>
    <row r="35" spans="1:14" ht="18" customHeight="1" x14ac:dyDescent="0.35">
      <c r="A35" s="101"/>
      <c r="B35" s="127">
        <v>5</v>
      </c>
      <c r="C35" s="631" t="e">
        <f>'Purchase Request'!#REF!</f>
        <v>#REF!</v>
      </c>
      <c r="D35" s="631"/>
      <c r="E35" s="631"/>
      <c r="F35" s="631"/>
      <c r="G35" s="631"/>
      <c r="H35" s="128" t="e">
        <f>'Purchase Request'!#REF!</f>
        <v>#REF!</v>
      </c>
      <c r="I35" s="129" t="e">
        <f>'Purchase Request'!#REF!</f>
        <v>#REF!</v>
      </c>
      <c r="J35" s="128"/>
      <c r="K35" s="130" t="e">
        <f>'Purchase Request'!#REF!</f>
        <v>#REF!</v>
      </c>
      <c r="L35" s="131"/>
      <c r="M35" s="132"/>
      <c r="N35" s="133" t="e">
        <f t="shared" si="0"/>
        <v>#REF!</v>
      </c>
    </row>
    <row r="36" spans="1:14" ht="18" customHeight="1" x14ac:dyDescent="0.35">
      <c r="A36" s="101"/>
      <c r="B36" s="127">
        <v>6</v>
      </c>
      <c r="C36" s="631" t="e">
        <f>'Purchase Request'!#REF!</f>
        <v>#REF!</v>
      </c>
      <c r="D36" s="631"/>
      <c r="E36" s="631"/>
      <c r="F36" s="631"/>
      <c r="G36" s="631"/>
      <c r="H36" s="128" t="e">
        <f>'Purchase Request'!#REF!</f>
        <v>#REF!</v>
      </c>
      <c r="I36" s="129" t="e">
        <f>'Purchase Request'!#REF!</f>
        <v>#REF!</v>
      </c>
      <c r="J36" s="128"/>
      <c r="K36" s="130" t="e">
        <f>'Purchase Request'!#REF!</f>
        <v>#REF!</v>
      </c>
      <c r="L36" s="131"/>
      <c r="M36" s="132"/>
      <c r="N36" s="133" t="e">
        <f t="shared" si="0"/>
        <v>#REF!</v>
      </c>
    </row>
    <row r="37" spans="1:14" ht="18" customHeight="1" x14ac:dyDescent="0.35">
      <c r="A37" s="101"/>
      <c r="B37" s="127">
        <v>7</v>
      </c>
      <c r="C37" s="631" t="e">
        <f>'Purchase Request'!#REF!</f>
        <v>#REF!</v>
      </c>
      <c r="D37" s="631"/>
      <c r="E37" s="631"/>
      <c r="F37" s="631"/>
      <c r="G37" s="631"/>
      <c r="H37" s="128" t="e">
        <f>'Purchase Request'!#REF!</f>
        <v>#REF!</v>
      </c>
      <c r="I37" s="129" t="e">
        <f>'Purchase Request'!#REF!</f>
        <v>#REF!</v>
      </c>
      <c r="J37" s="128"/>
      <c r="K37" s="130" t="e">
        <f>'Purchase Request'!#REF!</f>
        <v>#REF!</v>
      </c>
      <c r="L37" s="131"/>
      <c r="M37" s="132"/>
      <c r="N37" s="133" t="e">
        <f t="shared" si="0"/>
        <v>#REF!</v>
      </c>
    </row>
    <row r="38" spans="1:14" ht="18" customHeight="1" x14ac:dyDescent="0.35">
      <c r="A38" s="101"/>
      <c r="B38" s="127">
        <v>8</v>
      </c>
      <c r="C38" s="631" t="e">
        <f>'Purchase Request'!#REF!</f>
        <v>#REF!</v>
      </c>
      <c r="D38" s="631"/>
      <c r="E38" s="631"/>
      <c r="F38" s="631"/>
      <c r="G38" s="631"/>
      <c r="H38" s="128" t="e">
        <f>'Purchase Request'!#REF!</f>
        <v>#REF!</v>
      </c>
      <c r="I38" s="129" t="e">
        <f>'Purchase Request'!#REF!</f>
        <v>#REF!</v>
      </c>
      <c r="J38" s="128"/>
      <c r="K38" s="130" t="e">
        <f>'Purchase Request'!#REF!</f>
        <v>#REF!</v>
      </c>
      <c r="L38" s="131"/>
      <c r="M38" s="132"/>
      <c r="N38" s="133" t="e">
        <f t="shared" si="0"/>
        <v>#REF!</v>
      </c>
    </row>
    <row r="39" spans="1:14" ht="18" customHeight="1" x14ac:dyDescent="0.35">
      <c r="A39" s="101"/>
      <c r="B39" s="127">
        <v>9</v>
      </c>
      <c r="C39" s="631" t="e">
        <f>'Purchase Request'!#REF!</f>
        <v>#REF!</v>
      </c>
      <c r="D39" s="631"/>
      <c r="E39" s="631"/>
      <c r="F39" s="631"/>
      <c r="G39" s="631"/>
      <c r="H39" s="128" t="e">
        <f>'Purchase Request'!#REF!</f>
        <v>#REF!</v>
      </c>
      <c r="I39" s="129" t="e">
        <f>'Purchase Request'!#REF!</f>
        <v>#REF!</v>
      </c>
      <c r="J39" s="128"/>
      <c r="K39" s="130" t="e">
        <f>'Purchase Request'!#REF!</f>
        <v>#REF!</v>
      </c>
      <c r="L39" s="131"/>
      <c r="M39" s="132"/>
      <c r="N39" s="133" t="e">
        <f t="shared" si="0"/>
        <v>#REF!</v>
      </c>
    </row>
    <row r="40" spans="1:14" ht="18" customHeight="1" x14ac:dyDescent="0.35">
      <c r="A40" s="101"/>
      <c r="B40" s="127">
        <v>10</v>
      </c>
      <c r="C40" s="631" t="e">
        <f>'Purchase Request'!#REF!</f>
        <v>#REF!</v>
      </c>
      <c r="D40" s="631"/>
      <c r="E40" s="631"/>
      <c r="F40" s="631"/>
      <c r="G40" s="631"/>
      <c r="H40" s="128" t="e">
        <f>'Purchase Request'!#REF!</f>
        <v>#REF!</v>
      </c>
      <c r="I40" s="129" t="e">
        <f>'Purchase Request'!#REF!</f>
        <v>#REF!</v>
      </c>
      <c r="J40" s="128"/>
      <c r="K40" s="130" t="e">
        <f>'Purchase Request'!#REF!</f>
        <v>#REF!</v>
      </c>
      <c r="L40" s="131"/>
      <c r="M40" s="132"/>
      <c r="N40" s="133" t="e">
        <f t="shared" si="0"/>
        <v>#REF!</v>
      </c>
    </row>
    <row r="41" spans="1:14" ht="18" customHeight="1" x14ac:dyDescent="0.35">
      <c r="A41" s="101"/>
      <c r="B41" s="127">
        <v>11</v>
      </c>
      <c r="C41" s="631" t="e">
        <f>'Purchase Request'!#REF!</f>
        <v>#REF!</v>
      </c>
      <c r="D41" s="631"/>
      <c r="E41" s="631"/>
      <c r="F41" s="631"/>
      <c r="G41" s="631"/>
      <c r="H41" s="128" t="e">
        <f>'Purchase Request'!#REF!</f>
        <v>#REF!</v>
      </c>
      <c r="I41" s="129" t="e">
        <f>'Purchase Request'!#REF!</f>
        <v>#REF!</v>
      </c>
      <c r="J41" s="128"/>
      <c r="K41" s="130" t="e">
        <f>'Purchase Request'!#REF!</f>
        <v>#REF!</v>
      </c>
      <c r="L41" s="131"/>
      <c r="M41" s="132"/>
      <c r="N41" s="133" t="e">
        <f t="shared" si="0"/>
        <v>#REF!</v>
      </c>
    </row>
    <row r="42" spans="1:14" ht="18" customHeight="1" x14ac:dyDescent="0.35">
      <c r="A42" s="101"/>
      <c r="B42" s="127">
        <v>12</v>
      </c>
      <c r="C42" s="631" t="e">
        <f>'Purchase Request'!#REF!</f>
        <v>#REF!</v>
      </c>
      <c r="D42" s="631"/>
      <c r="E42" s="631"/>
      <c r="F42" s="631"/>
      <c r="G42" s="631"/>
      <c r="H42" s="128" t="e">
        <f>'Purchase Request'!#REF!</f>
        <v>#REF!</v>
      </c>
      <c r="I42" s="129" t="e">
        <f>'Purchase Request'!#REF!</f>
        <v>#REF!</v>
      </c>
      <c r="J42" s="128"/>
      <c r="K42" s="130" t="e">
        <f>'Purchase Request'!#REF!</f>
        <v>#REF!</v>
      </c>
      <c r="L42" s="131"/>
      <c r="M42" s="132"/>
      <c r="N42" s="133" t="e">
        <f t="shared" si="0"/>
        <v>#REF!</v>
      </c>
    </row>
    <row r="43" spans="1:14" ht="18" customHeight="1" x14ac:dyDescent="0.35">
      <c r="A43" s="101"/>
      <c r="B43" s="127">
        <v>13</v>
      </c>
      <c r="C43" s="631" t="e">
        <f>'Purchase Request'!#REF!</f>
        <v>#REF!</v>
      </c>
      <c r="D43" s="631"/>
      <c r="E43" s="631"/>
      <c r="F43" s="631"/>
      <c r="G43" s="631"/>
      <c r="H43" s="128" t="e">
        <f>'Purchase Request'!#REF!</f>
        <v>#REF!</v>
      </c>
      <c r="I43" s="129" t="e">
        <f>'Purchase Request'!#REF!</f>
        <v>#REF!</v>
      </c>
      <c r="J43" s="128"/>
      <c r="K43" s="130" t="e">
        <f>'Purchase Request'!#REF!</f>
        <v>#REF!</v>
      </c>
      <c r="L43" s="131"/>
      <c r="M43" s="132"/>
      <c r="N43" s="133" t="e">
        <f t="shared" si="0"/>
        <v>#REF!</v>
      </c>
    </row>
    <row r="44" spans="1:14" ht="18" customHeight="1" x14ac:dyDescent="0.35">
      <c r="A44" s="101"/>
      <c r="B44" s="127">
        <v>14</v>
      </c>
      <c r="C44" s="631" t="e">
        <f>'Purchase Request'!#REF!</f>
        <v>#REF!</v>
      </c>
      <c r="D44" s="631"/>
      <c r="E44" s="631"/>
      <c r="F44" s="631"/>
      <c r="G44" s="631"/>
      <c r="H44" s="128" t="e">
        <f>'Purchase Request'!#REF!</f>
        <v>#REF!</v>
      </c>
      <c r="I44" s="129" t="e">
        <f>'Purchase Request'!#REF!</f>
        <v>#REF!</v>
      </c>
      <c r="J44" s="128"/>
      <c r="K44" s="130" t="e">
        <f>'Purchase Request'!#REF!</f>
        <v>#REF!</v>
      </c>
      <c r="L44" s="131"/>
      <c r="M44" s="132"/>
      <c r="N44" s="133" t="e">
        <f t="shared" si="0"/>
        <v>#REF!</v>
      </c>
    </row>
    <row r="45" spans="1:14" ht="18" customHeight="1" x14ac:dyDescent="0.35">
      <c r="A45" s="101"/>
      <c r="B45" s="127">
        <v>15</v>
      </c>
      <c r="C45" s="631" t="e">
        <f>'Purchase Request'!#REF!</f>
        <v>#REF!</v>
      </c>
      <c r="D45" s="631"/>
      <c r="E45" s="631"/>
      <c r="F45" s="631"/>
      <c r="G45" s="631"/>
      <c r="H45" s="128" t="e">
        <f>'Purchase Request'!#REF!</f>
        <v>#REF!</v>
      </c>
      <c r="I45" s="129" t="e">
        <f>'Purchase Request'!#REF!</f>
        <v>#REF!</v>
      </c>
      <c r="J45" s="128"/>
      <c r="K45" s="130" t="e">
        <f>'Purchase Request'!#REF!</f>
        <v>#REF!</v>
      </c>
      <c r="L45" s="131"/>
      <c r="M45" s="132"/>
      <c r="N45" s="133" t="e">
        <f t="shared" si="0"/>
        <v>#REF!</v>
      </c>
    </row>
    <row r="46" spans="1:14" ht="18" customHeight="1" thickBot="1" x14ac:dyDescent="0.4">
      <c r="A46" s="101"/>
      <c r="B46" s="127">
        <v>16</v>
      </c>
      <c r="C46" s="631" t="e">
        <f>'Purchase Request'!#REF!</f>
        <v>#REF!</v>
      </c>
      <c r="D46" s="631"/>
      <c r="E46" s="631"/>
      <c r="F46" s="631"/>
      <c r="G46" s="631"/>
      <c r="H46" s="128" t="e">
        <f>'Purchase Request'!#REF!</f>
        <v>#REF!</v>
      </c>
      <c r="I46" s="129" t="e">
        <f>'Purchase Request'!#REF!</f>
        <v>#REF!</v>
      </c>
      <c r="J46" s="134"/>
      <c r="K46" s="130" t="e">
        <f>'Purchase Request'!#REF!</f>
        <v>#REF!</v>
      </c>
      <c r="L46" s="135"/>
      <c r="M46" s="136"/>
      <c r="N46" s="133" t="e">
        <f t="shared" si="0"/>
        <v>#REF!</v>
      </c>
    </row>
    <row r="47" spans="1:14" ht="18" customHeight="1" x14ac:dyDescent="0.35">
      <c r="A47" s="101"/>
      <c r="B47" s="137" t="s">
        <v>175</v>
      </c>
      <c r="C47" s="137"/>
      <c r="H47" s="101"/>
      <c r="I47" s="101"/>
      <c r="L47" s="600" t="s">
        <v>381</v>
      </c>
      <c r="M47" s="601"/>
      <c r="N47" s="138" t="e">
        <f>SUM(N31:N46)</f>
        <v>#REF!</v>
      </c>
    </row>
    <row r="48" spans="1:14" ht="28.5" customHeight="1" x14ac:dyDescent="0.35">
      <c r="A48" s="101"/>
      <c r="B48" s="137"/>
      <c r="C48" s="137"/>
      <c r="H48" s="101"/>
      <c r="I48" s="101"/>
      <c r="L48" s="602" t="s">
        <v>380</v>
      </c>
      <c r="M48" s="603"/>
      <c r="N48" s="139"/>
    </row>
    <row r="49" spans="1:14" ht="28.5" customHeight="1" x14ac:dyDescent="0.35">
      <c r="A49" s="101"/>
      <c r="B49" s="137"/>
      <c r="C49" s="137"/>
      <c r="H49" s="101"/>
      <c r="I49" s="101"/>
      <c r="L49" s="602" t="s">
        <v>379</v>
      </c>
      <c r="M49" s="603"/>
      <c r="N49" s="139"/>
    </row>
    <row r="50" spans="1:14" ht="18" customHeight="1" thickBot="1" x14ac:dyDescent="0.4">
      <c r="A50" s="101"/>
      <c r="B50" s="101"/>
      <c r="C50" s="101"/>
      <c r="H50" s="101"/>
      <c r="I50" s="93"/>
      <c r="L50" s="604" t="s">
        <v>378</v>
      </c>
      <c r="M50" s="605"/>
      <c r="N50" s="140" t="e">
        <f>SUM(N47:N49)</f>
        <v>#REF!</v>
      </c>
    </row>
    <row r="51" spans="1:14" ht="10" customHeight="1" thickBot="1" x14ac:dyDescent="0.4">
      <c r="A51" s="101"/>
      <c r="B51" s="93"/>
      <c r="C51" s="93"/>
      <c r="D51" s="93"/>
      <c r="E51" s="93"/>
      <c r="F51" s="93"/>
      <c r="G51" s="93"/>
      <c r="H51" s="93"/>
      <c r="I51" s="93"/>
      <c r="J51" s="93"/>
    </row>
    <row r="52" spans="1:14" s="121" customFormat="1" ht="45" customHeight="1" thickBot="1" x14ac:dyDescent="0.4">
      <c r="A52" s="120"/>
      <c r="B52" s="634" t="s">
        <v>432</v>
      </c>
      <c r="C52" s="635"/>
      <c r="D52" s="636"/>
      <c r="E52" s="420"/>
      <c r="F52" s="120"/>
      <c r="G52" s="120"/>
      <c r="H52" s="272"/>
      <c r="I52" s="272"/>
      <c r="J52" s="272"/>
      <c r="K52" s="421"/>
      <c r="L52" s="120"/>
    </row>
    <row r="53" spans="1:14" s="121" customFormat="1" ht="18" customHeight="1" x14ac:dyDescent="0.35">
      <c r="A53" s="120"/>
      <c r="B53" s="637" t="s">
        <v>438</v>
      </c>
      <c r="C53" s="638"/>
      <c r="D53" s="639"/>
      <c r="E53" s="606"/>
      <c r="F53" s="607"/>
      <c r="G53" s="608"/>
      <c r="H53" s="272"/>
      <c r="I53" s="272"/>
      <c r="J53" s="272"/>
      <c r="K53" s="420"/>
      <c r="L53" s="421"/>
    </row>
    <row r="54" spans="1:14" s="121" customFormat="1" ht="18" customHeight="1" x14ac:dyDescent="0.35">
      <c r="A54" s="120"/>
      <c r="B54" s="637" t="s">
        <v>437</v>
      </c>
      <c r="C54" s="638"/>
      <c r="D54" s="639"/>
      <c r="E54" s="609" t="s">
        <v>431</v>
      </c>
      <c r="F54" s="610"/>
      <c r="G54" s="611"/>
      <c r="H54" s="272"/>
      <c r="I54" s="272"/>
      <c r="J54" s="272"/>
      <c r="K54" s="420"/>
      <c r="L54" s="420"/>
    </row>
    <row r="55" spans="1:14" s="121" customFormat="1" ht="18" customHeight="1" x14ac:dyDescent="0.35">
      <c r="A55" s="120"/>
      <c r="B55" s="637" t="s">
        <v>439</v>
      </c>
      <c r="C55" s="638"/>
      <c r="D55" s="639"/>
      <c r="E55" s="609" t="s">
        <v>431</v>
      </c>
      <c r="F55" s="610"/>
      <c r="G55" s="611"/>
      <c r="H55" s="420"/>
      <c r="I55" s="420"/>
      <c r="J55" s="420"/>
      <c r="K55" s="420"/>
      <c r="L55" s="420"/>
    </row>
    <row r="56" spans="1:14" s="121" customFormat="1" ht="18" customHeight="1" thickBot="1" x14ac:dyDescent="0.4">
      <c r="A56" s="120"/>
      <c r="B56" s="637" t="s">
        <v>427</v>
      </c>
      <c r="C56" s="638"/>
      <c r="D56" s="639"/>
      <c r="E56" s="612"/>
      <c r="F56" s="613"/>
      <c r="G56" s="614"/>
      <c r="H56" s="420"/>
      <c r="I56" s="420"/>
      <c r="J56" s="420"/>
      <c r="K56" s="420"/>
      <c r="L56" s="420"/>
    </row>
    <row r="57" spans="1:14" s="121" customFormat="1" ht="10.15" customHeight="1" thickBot="1" x14ac:dyDescent="0.4">
      <c r="A57" s="120"/>
      <c r="B57" s="428"/>
      <c r="C57" s="420"/>
      <c r="D57" s="420"/>
      <c r="E57" s="420"/>
      <c r="F57" s="420"/>
      <c r="G57" s="420"/>
      <c r="H57" s="420"/>
      <c r="I57" s="420"/>
      <c r="J57" s="420"/>
      <c r="K57" s="420"/>
      <c r="L57" s="420"/>
    </row>
    <row r="58" spans="1:14" s="430" customFormat="1" ht="18" customHeight="1" x14ac:dyDescent="0.35">
      <c r="A58" s="429"/>
      <c r="B58" s="615" t="s">
        <v>430</v>
      </c>
      <c r="C58" s="616"/>
      <c r="D58" s="616"/>
      <c r="E58" s="616"/>
      <c r="F58" s="616"/>
      <c r="G58" s="617"/>
      <c r="H58" s="618" t="s">
        <v>433</v>
      </c>
      <c r="I58" s="616"/>
      <c r="J58" s="616"/>
      <c r="K58" s="616"/>
      <c r="L58" s="616"/>
      <c r="M58" s="616"/>
      <c r="N58" s="619"/>
    </row>
    <row r="59" spans="1:14" s="430" customFormat="1" ht="35.25" customHeight="1" x14ac:dyDescent="0.35">
      <c r="A59" s="429"/>
      <c r="B59" s="433" t="s">
        <v>434</v>
      </c>
      <c r="C59" s="620"/>
      <c r="D59" s="620"/>
      <c r="E59" s="620"/>
      <c r="F59" s="620"/>
      <c r="G59" s="620"/>
      <c r="H59" s="621"/>
      <c r="I59" s="622"/>
      <c r="J59" s="622"/>
      <c r="K59" s="622"/>
      <c r="L59" s="622"/>
      <c r="M59" s="622"/>
      <c r="N59" s="623"/>
    </row>
    <row r="60" spans="1:14" s="430" customFormat="1" ht="35.25" customHeight="1" x14ac:dyDescent="0.35">
      <c r="A60" s="429"/>
      <c r="B60" s="433" t="s">
        <v>435</v>
      </c>
      <c r="C60" s="620"/>
      <c r="D60" s="620"/>
      <c r="E60" s="620"/>
      <c r="F60" s="620"/>
      <c r="G60" s="620"/>
      <c r="H60" s="624"/>
      <c r="I60" s="625"/>
      <c r="J60" s="625"/>
      <c r="K60" s="625"/>
      <c r="L60" s="625"/>
      <c r="M60" s="625"/>
      <c r="N60" s="626"/>
    </row>
    <row r="61" spans="1:14" s="430" customFormat="1" ht="35.25" customHeight="1" thickBot="1" x14ac:dyDescent="0.4">
      <c r="A61" s="429"/>
      <c r="B61" s="434" t="s">
        <v>436</v>
      </c>
      <c r="C61" s="630"/>
      <c r="D61" s="630"/>
      <c r="E61" s="630"/>
      <c r="F61" s="630"/>
      <c r="G61" s="630"/>
      <c r="H61" s="627"/>
      <c r="I61" s="628"/>
      <c r="J61" s="628"/>
      <c r="K61" s="628"/>
      <c r="L61" s="628"/>
      <c r="M61" s="628"/>
      <c r="N61" s="629"/>
    </row>
  </sheetData>
  <mergeCells count="90">
    <mergeCell ref="B52:D52"/>
    <mergeCell ref="B53:D53"/>
    <mergeCell ref="B54:D54"/>
    <mergeCell ref="B55:D55"/>
    <mergeCell ref="B56:D56"/>
    <mergeCell ref="H58:N58"/>
    <mergeCell ref="C59:G59"/>
    <mergeCell ref="H59:N61"/>
    <mergeCell ref="C60:G60"/>
    <mergeCell ref="C61:G61"/>
    <mergeCell ref="E53:G53"/>
    <mergeCell ref="E54:G54"/>
    <mergeCell ref="E55:G55"/>
    <mergeCell ref="E56:G56"/>
    <mergeCell ref="B58:G58"/>
    <mergeCell ref="D18:E18"/>
    <mergeCell ref="M12:N13"/>
    <mergeCell ref="B15:N15"/>
    <mergeCell ref="K12:L13"/>
    <mergeCell ref="I12:J12"/>
    <mergeCell ref="G18:K18"/>
    <mergeCell ref="I13:J13"/>
    <mergeCell ref="M18:N18"/>
    <mergeCell ref="I9:J9"/>
    <mergeCell ref="F10:G13"/>
    <mergeCell ref="I8:J8"/>
    <mergeCell ref="I10:J10"/>
    <mergeCell ref="I11:J11"/>
    <mergeCell ref="B7:J7"/>
    <mergeCell ref="K7:N7"/>
    <mergeCell ref="E8:E9"/>
    <mergeCell ref="F8:G9"/>
    <mergeCell ref="B24:N24"/>
    <mergeCell ref="K8:L9"/>
    <mergeCell ref="K10:L11"/>
    <mergeCell ref="M20:N20"/>
    <mergeCell ref="B21:C21"/>
    <mergeCell ref="D21:E21"/>
    <mergeCell ref="G21:K21"/>
    <mergeCell ref="M10:N11"/>
    <mergeCell ref="M8:N9"/>
    <mergeCell ref="B17:E17"/>
    <mergeCell ref="G17:N17"/>
    <mergeCell ref="B18:C18"/>
    <mergeCell ref="L50:M50"/>
    <mergeCell ref="L48:M48"/>
    <mergeCell ref="F3:G3"/>
    <mergeCell ref="B8:B13"/>
    <mergeCell ref="E10:E13"/>
    <mergeCell ref="C8:D13"/>
    <mergeCell ref="H8:H13"/>
    <mergeCell ref="B3:C3"/>
    <mergeCell ref="D3:E3"/>
    <mergeCell ref="B5:N5"/>
    <mergeCell ref="M21:N21"/>
    <mergeCell ref="B22:C22"/>
    <mergeCell ref="D22:E22"/>
    <mergeCell ref="G22:K22"/>
    <mergeCell ref="M22:N22"/>
    <mergeCell ref="B29:J29"/>
    <mergeCell ref="C40:G40"/>
    <mergeCell ref="C41:G41"/>
    <mergeCell ref="C42:G42"/>
    <mergeCell ref="B28:N28"/>
    <mergeCell ref="B19:C19"/>
    <mergeCell ref="D19:E19"/>
    <mergeCell ref="G19:K19"/>
    <mergeCell ref="M19:N19"/>
    <mergeCell ref="B20:C20"/>
    <mergeCell ref="D20:E20"/>
    <mergeCell ref="G20:K20"/>
    <mergeCell ref="B25:N25"/>
    <mergeCell ref="K29:N29"/>
    <mergeCell ref="B26:N26"/>
    <mergeCell ref="L49:M49"/>
    <mergeCell ref="L47:M47"/>
    <mergeCell ref="C30:G30"/>
    <mergeCell ref="C31:G31"/>
    <mergeCell ref="C32:G32"/>
    <mergeCell ref="C33:G33"/>
    <mergeCell ref="C34:G34"/>
    <mergeCell ref="C35:G35"/>
    <mergeCell ref="C36:G36"/>
    <mergeCell ref="C37:G37"/>
    <mergeCell ref="C38:G38"/>
    <mergeCell ref="C39:G39"/>
    <mergeCell ref="C45:G45"/>
    <mergeCell ref="C46:G46"/>
    <mergeCell ref="C43:G43"/>
    <mergeCell ref="C44:G44"/>
  </mergeCells>
  <dataValidations count="2">
    <dataValidation type="list" allowBlank="1" showInputMessage="1" showErrorMessage="1" sqref="F8">
      <formula1>"Email, Physical Copy, Email or Physical Copy"</formula1>
    </dataValidation>
    <dataValidation type="list" allowBlank="1" showInputMessage="1" showErrorMessage="1" sqref="L19:L22">
      <formula1>"Yes, No"</formula1>
    </dataValidation>
  </dataValidations>
  <hyperlinks>
    <hyperlink ref="G20:K20" r:id="rId1" display="للالتزام بجميع سياسات Save the Children الإلزامية أدناه."/>
    <hyperlink ref="B26" r:id="rId2" display="SCIFraud@savethechildren.org"/>
  </hyperlinks>
  <printOptions horizontalCentered="1"/>
  <pageMargins left="0.19685039370078741" right="0.19685039370078741" top="0.19685039370078741" bottom="0.39370078740157483" header="0" footer="0.19685039370078741"/>
  <pageSetup paperSize="9" scale="41" orientation="landscape" r:id="rId3"/>
  <headerFooter alignWithMargins="0">
    <oddFooter>&amp;LRequest for Quotation SC-PR-10</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D11"/>
  <sheetViews>
    <sheetView zoomScale="50" zoomScaleNormal="50" workbookViewId="0">
      <selection activeCell="E9" sqref="E9"/>
    </sheetView>
  </sheetViews>
  <sheetFormatPr defaultColWidth="9.1796875" defaultRowHeight="15.5" x14ac:dyDescent="0.35"/>
  <cols>
    <col min="1" max="1" width="7.1796875" style="148" customWidth="1"/>
    <col min="2" max="4" width="100.54296875" style="152" customWidth="1"/>
    <col min="5" max="5" width="9.1796875" style="148"/>
    <col min="6" max="8" width="60.54296875" style="148" customWidth="1"/>
    <col min="9" max="16384" width="9.1796875" style="148"/>
  </cols>
  <sheetData>
    <row r="1" spans="2:4" s="144" customFormat="1" ht="35.25" customHeight="1" x14ac:dyDescent="0.5">
      <c r="B1" s="141" t="s">
        <v>180</v>
      </c>
      <c r="C1" s="142"/>
      <c r="D1" s="143" t="s">
        <v>181</v>
      </c>
    </row>
    <row r="2" spans="2:4" s="147" customFormat="1" x14ac:dyDescent="0.35">
      <c r="B2" s="145"/>
      <c r="C2" s="146"/>
      <c r="D2" s="146"/>
    </row>
    <row r="3" spans="2:4" ht="409" customHeight="1" x14ac:dyDescent="0.25">
      <c r="B3" s="640" t="s">
        <v>182</v>
      </c>
      <c r="C3" s="643" t="s">
        <v>183</v>
      </c>
      <c r="D3" s="646" t="s">
        <v>184</v>
      </c>
    </row>
    <row r="4" spans="2:4" ht="409" customHeight="1" x14ac:dyDescent="0.25">
      <c r="B4" s="641"/>
      <c r="C4" s="644"/>
      <c r="D4" s="647"/>
    </row>
    <row r="5" spans="2:4" ht="409" customHeight="1" x14ac:dyDescent="0.25">
      <c r="B5" s="641"/>
      <c r="C5" s="644"/>
      <c r="D5" s="647"/>
    </row>
    <row r="6" spans="2:4" ht="108.75" customHeight="1" x14ac:dyDescent="0.25">
      <c r="B6" s="642"/>
      <c r="C6" s="645"/>
      <c r="D6" s="648"/>
    </row>
    <row r="7" spans="2:4" s="151" customFormat="1" ht="19" x14ac:dyDescent="0.25">
      <c r="B7" s="149"/>
      <c r="C7" s="149"/>
      <c r="D7" s="150"/>
    </row>
    <row r="8" spans="2:4" ht="407.15" customHeight="1" x14ac:dyDescent="0.25">
      <c r="B8" s="640" t="s">
        <v>185</v>
      </c>
      <c r="C8" s="643" t="s">
        <v>186</v>
      </c>
      <c r="D8" s="646" t="s">
        <v>187</v>
      </c>
    </row>
    <row r="9" spans="2:4" ht="407.15" customHeight="1" x14ac:dyDescent="0.25">
      <c r="B9" s="641"/>
      <c r="C9" s="644"/>
      <c r="D9" s="647"/>
    </row>
    <row r="10" spans="2:4" ht="407.15" customHeight="1" x14ac:dyDescent="0.25">
      <c r="B10" s="641"/>
      <c r="C10" s="644"/>
      <c r="D10" s="647"/>
    </row>
    <row r="11" spans="2:4" ht="52.5" customHeight="1" x14ac:dyDescent="0.25">
      <c r="B11" s="642"/>
      <c r="C11" s="645"/>
      <c r="D11" s="648"/>
    </row>
  </sheetData>
  <mergeCells count="6">
    <mergeCell ref="B3:B6"/>
    <mergeCell ref="C3:C6"/>
    <mergeCell ref="D3:D6"/>
    <mergeCell ref="B8:B11"/>
    <mergeCell ref="C8:C11"/>
    <mergeCell ref="D8:D11"/>
  </mergeCells>
  <pageMargins left="0.74803149606299213" right="0.74803149606299213" top="0.98425196850393704" bottom="0.98425196850393704" header="0.51181102362204722" footer="0.51181102362204722"/>
  <pageSetup paperSize="9" scale="25" orientation="portrait" r:id="rId1"/>
  <headerFooter alignWithMargins="0">
    <oddFooter>&amp;LRequest for Quotation SC-PR-10</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0000"/>
    <pageSetUpPr fitToPage="1"/>
  </sheetPr>
  <dimension ref="A1:S36"/>
  <sheetViews>
    <sheetView showGridLines="0" view="pageBreakPreview" zoomScale="80" zoomScaleNormal="85" zoomScaleSheetLayoutView="80" workbookViewId="0">
      <selection activeCell="E17" sqref="E17:F17"/>
    </sheetView>
  </sheetViews>
  <sheetFormatPr defaultColWidth="9.1796875" defaultRowHeight="12.5" x14ac:dyDescent="0.35"/>
  <cols>
    <col min="1" max="1" width="4.7265625" style="168" customWidth="1"/>
    <col min="2" max="2" width="19.54296875" style="168" customWidth="1"/>
    <col min="3" max="3" width="16.7265625" style="168" customWidth="1"/>
    <col min="4" max="4" width="2.54296875" style="168" customWidth="1"/>
    <col min="5" max="19" width="17.81640625" style="168" customWidth="1"/>
    <col min="20" max="16384" width="9.1796875" style="168"/>
  </cols>
  <sheetData>
    <row r="1" spans="1:19" s="153" customFormat="1" ht="36" customHeight="1" x14ac:dyDescent="0.35">
      <c r="B1" s="154" t="s">
        <v>87</v>
      </c>
      <c r="C1" s="155"/>
      <c r="D1" s="155"/>
      <c r="E1" s="155"/>
      <c r="F1" s="156"/>
      <c r="G1" s="156"/>
      <c r="H1" s="156"/>
      <c r="I1" s="156"/>
      <c r="J1" s="156"/>
      <c r="K1" s="156"/>
      <c r="L1" s="156"/>
      <c r="M1" s="156"/>
      <c r="N1" s="156"/>
      <c r="O1" s="157"/>
      <c r="P1" s="157"/>
      <c r="Q1" s="157"/>
      <c r="R1" s="157"/>
      <c r="S1" s="158" t="s">
        <v>188</v>
      </c>
    </row>
    <row r="2" spans="1:19" s="163" customFormat="1" ht="10.5" x14ac:dyDescent="0.35">
      <c r="A2" s="159"/>
      <c r="B2" s="160"/>
      <c r="C2" s="161"/>
      <c r="D2" s="161"/>
      <c r="E2" s="161"/>
      <c r="F2" s="162"/>
      <c r="G2" s="162"/>
      <c r="H2" s="162"/>
      <c r="I2" s="162"/>
      <c r="J2" s="162"/>
      <c r="K2" s="162"/>
      <c r="S2" s="164" t="s">
        <v>89</v>
      </c>
    </row>
    <row r="3" spans="1:19" ht="15.5" x14ac:dyDescent="0.35">
      <c r="A3" s="165"/>
      <c r="B3" s="166"/>
      <c r="C3" s="166"/>
      <c r="D3" s="165"/>
      <c r="E3" s="165"/>
      <c r="F3" s="165"/>
      <c r="G3" s="165"/>
      <c r="H3" s="165"/>
      <c r="I3" s="165"/>
      <c r="J3" s="165"/>
      <c r="K3" s="165"/>
      <c r="L3" s="165"/>
      <c r="M3" s="167"/>
      <c r="N3" s="165"/>
    </row>
    <row r="4" spans="1:19" ht="14" x14ac:dyDescent="0.35">
      <c r="A4" s="165"/>
      <c r="B4" s="169"/>
      <c r="C4" s="169"/>
      <c r="D4" s="170"/>
      <c r="E4" s="171" t="s">
        <v>189</v>
      </c>
      <c r="F4" s="171" t="s">
        <v>190</v>
      </c>
      <c r="G4" s="171" t="s">
        <v>191</v>
      </c>
      <c r="H4" s="171" t="s">
        <v>192</v>
      </c>
      <c r="I4" s="171" t="s">
        <v>193</v>
      </c>
      <c r="J4" s="171" t="s">
        <v>194</v>
      </c>
      <c r="K4" s="171" t="s">
        <v>195</v>
      </c>
      <c r="L4" s="171" t="s">
        <v>196</v>
      </c>
      <c r="M4" s="171" t="s">
        <v>197</v>
      </c>
      <c r="N4" s="171" t="s">
        <v>198</v>
      </c>
      <c r="O4" s="171" t="s">
        <v>199</v>
      </c>
      <c r="P4" s="171" t="s">
        <v>200</v>
      </c>
      <c r="Q4" s="171" t="s">
        <v>201</v>
      </c>
      <c r="R4" s="171" t="s">
        <v>202</v>
      </c>
      <c r="S4" s="171" t="s">
        <v>203</v>
      </c>
    </row>
    <row r="5" spans="1:19" s="176" customFormat="1" ht="26" x14ac:dyDescent="0.35">
      <c r="A5" s="172"/>
      <c r="B5" s="173" t="s">
        <v>204</v>
      </c>
      <c r="C5" s="173" t="s">
        <v>205</v>
      </c>
      <c r="D5" s="174"/>
      <c r="E5" s="175" t="s">
        <v>206</v>
      </c>
      <c r="F5" s="175" t="s">
        <v>206</v>
      </c>
      <c r="G5" s="175" t="s">
        <v>206</v>
      </c>
      <c r="H5" s="175" t="s">
        <v>206</v>
      </c>
      <c r="I5" s="175" t="s">
        <v>206</v>
      </c>
      <c r="J5" s="175" t="s">
        <v>206</v>
      </c>
      <c r="K5" s="175" t="s">
        <v>206</v>
      </c>
      <c r="L5" s="175" t="s">
        <v>206</v>
      </c>
      <c r="M5" s="175" t="s">
        <v>206</v>
      </c>
      <c r="N5" s="175" t="s">
        <v>206</v>
      </c>
      <c r="O5" s="175" t="s">
        <v>206</v>
      </c>
      <c r="P5" s="175" t="s">
        <v>206</v>
      </c>
      <c r="Q5" s="175" t="s">
        <v>206</v>
      </c>
      <c r="R5" s="175" t="s">
        <v>206</v>
      </c>
      <c r="S5" s="175" t="s">
        <v>206</v>
      </c>
    </row>
    <row r="6" spans="1:19" ht="14" x14ac:dyDescent="0.35">
      <c r="A6" s="165"/>
      <c r="B6" s="177" t="s">
        <v>207</v>
      </c>
      <c r="C6" s="178" t="s">
        <v>208</v>
      </c>
      <c r="D6" s="179"/>
      <c r="E6" s="180">
        <f>'Essential Evaluation'!J17</f>
        <v>0</v>
      </c>
      <c r="F6" s="180">
        <f>'Essential Evaluation'!K17</f>
        <v>0</v>
      </c>
      <c r="G6" s="180">
        <f>'Essential Evaluation'!L17</f>
        <v>0</v>
      </c>
      <c r="H6" s="180">
        <f>'Essential Evaluation'!M17</f>
        <v>0</v>
      </c>
      <c r="I6" s="180">
        <f>'Essential Evaluation'!N17</f>
        <v>0</v>
      </c>
      <c r="J6" s="180">
        <f>'Essential Evaluation'!O17</f>
        <v>0</v>
      </c>
      <c r="K6" s="180">
        <f>'Essential Evaluation'!P17</f>
        <v>0</v>
      </c>
      <c r="L6" s="180">
        <f>'Essential Evaluation'!Q17</f>
        <v>0</v>
      </c>
      <c r="M6" s="180">
        <f>'Essential Evaluation'!R17</f>
        <v>0</v>
      </c>
      <c r="N6" s="180">
        <f>'Essential Evaluation'!S17</f>
        <v>0</v>
      </c>
      <c r="O6" s="180">
        <f>'Essential Evaluation'!T17</f>
        <v>0</v>
      </c>
      <c r="P6" s="180">
        <f>'Essential Evaluation'!U17</f>
        <v>0</v>
      </c>
      <c r="Q6" s="180">
        <f>'Essential Evaluation'!V17</f>
        <v>0</v>
      </c>
      <c r="R6" s="180">
        <f>'Essential Evaluation'!W17</f>
        <v>0</v>
      </c>
      <c r="S6" s="180">
        <f>'Essential Evaluation'!X17</f>
        <v>0</v>
      </c>
    </row>
    <row r="7" spans="1:19" ht="14" x14ac:dyDescent="0.35">
      <c r="A7" s="165"/>
      <c r="B7" s="177" t="s">
        <v>209</v>
      </c>
      <c r="C7" s="181">
        <v>0.5</v>
      </c>
      <c r="D7" s="179"/>
      <c r="E7" s="182">
        <f>('Capability Evaluation'!J17)*$C$7</f>
        <v>0</v>
      </c>
      <c r="F7" s="182">
        <f>('Capability Evaluation'!K17)*$C$7</f>
        <v>0</v>
      </c>
      <c r="G7" s="182">
        <f>('Capability Evaluation'!L17)*$C$7</f>
        <v>0</v>
      </c>
      <c r="H7" s="182">
        <f>('Capability Evaluation'!M17)*$C$7</f>
        <v>0</v>
      </c>
      <c r="I7" s="182">
        <f>('Capability Evaluation'!N17)*$C$7</f>
        <v>0</v>
      </c>
      <c r="J7" s="182">
        <f>('Capability Evaluation'!O17)*$C$7</f>
        <v>0</v>
      </c>
      <c r="K7" s="182">
        <f>('Capability Evaluation'!P17)*$C$7</f>
        <v>0</v>
      </c>
      <c r="L7" s="182">
        <f>('Capability Evaluation'!Q17)*$C$7</f>
        <v>0</v>
      </c>
      <c r="M7" s="182">
        <f>('Capability Evaluation'!R17)*$C$7</f>
        <v>0</v>
      </c>
      <c r="N7" s="182">
        <f>('Capability Evaluation'!S17)*$C$7</f>
        <v>0</v>
      </c>
      <c r="O7" s="182">
        <f>('Capability Evaluation'!T17)*$C$7</f>
        <v>0</v>
      </c>
      <c r="P7" s="182">
        <f>('Capability Evaluation'!U17)*$C$7</f>
        <v>0</v>
      </c>
      <c r="Q7" s="182">
        <f>('Capability Evaluation'!V17)*$C$7</f>
        <v>0</v>
      </c>
      <c r="R7" s="182">
        <f>('Capability Evaluation'!W17)*$C$7</f>
        <v>0</v>
      </c>
      <c r="S7" s="182">
        <f>('Capability Evaluation'!X17)*$C$7</f>
        <v>0</v>
      </c>
    </row>
    <row r="8" spans="1:19" ht="14" x14ac:dyDescent="0.35">
      <c r="A8" s="165"/>
      <c r="B8" s="177" t="s">
        <v>210</v>
      </c>
      <c r="C8" s="181">
        <v>0.1</v>
      </c>
      <c r="D8" s="179"/>
      <c r="E8" s="182">
        <f>'Sustainability Evaluation'!J17*$C$8</f>
        <v>0</v>
      </c>
      <c r="F8" s="182">
        <f>'Sustainability Evaluation'!K17*$C$8</f>
        <v>0</v>
      </c>
      <c r="G8" s="182">
        <f>'Sustainability Evaluation'!L17*$C$8</f>
        <v>0</v>
      </c>
      <c r="H8" s="182">
        <f>'Sustainability Evaluation'!M17*$C$8</f>
        <v>0</v>
      </c>
      <c r="I8" s="182">
        <f>'Sustainability Evaluation'!N17*$C$8</f>
        <v>0</v>
      </c>
      <c r="J8" s="182">
        <f>'Sustainability Evaluation'!O17*$C$8</f>
        <v>0</v>
      </c>
      <c r="K8" s="182">
        <f>'Sustainability Evaluation'!P17*$C$8</f>
        <v>0</v>
      </c>
      <c r="L8" s="182">
        <f>'Sustainability Evaluation'!Q17*$C$8</f>
        <v>0</v>
      </c>
      <c r="M8" s="182">
        <f>'Sustainability Evaluation'!R17*$C$8</f>
        <v>0</v>
      </c>
      <c r="N8" s="182">
        <f>'Sustainability Evaluation'!S17*$C$8</f>
        <v>0</v>
      </c>
      <c r="O8" s="182">
        <f>'Sustainability Evaluation'!T17*$C$8</f>
        <v>0</v>
      </c>
      <c r="P8" s="182">
        <f>'Sustainability Evaluation'!U17*$C$8</f>
        <v>0</v>
      </c>
      <c r="Q8" s="182">
        <f>'Sustainability Evaluation'!V17*$C$8</f>
        <v>0</v>
      </c>
      <c r="R8" s="182">
        <f>'Sustainability Evaluation'!W17*$C$8</f>
        <v>0</v>
      </c>
      <c r="S8" s="182">
        <f>'Sustainability Evaluation'!X17*$C$8</f>
        <v>0</v>
      </c>
    </row>
    <row r="9" spans="1:19" ht="14" x14ac:dyDescent="0.35">
      <c r="A9" s="165"/>
      <c r="B9" s="177" t="s">
        <v>211</v>
      </c>
      <c r="C9" s="181">
        <v>0.4</v>
      </c>
      <c r="D9" s="179"/>
      <c r="E9" s="182">
        <f>('Commercial Evaluation'!F11)*$C$9</f>
        <v>0</v>
      </c>
      <c r="F9" s="182">
        <f>('Commercial Evaluation'!G11)*$C$9</f>
        <v>0</v>
      </c>
      <c r="G9" s="182">
        <f>('Commercial Evaluation'!H11)*$C$9</f>
        <v>0</v>
      </c>
      <c r="H9" s="182">
        <f>('Commercial Evaluation'!I11)*$C$9</f>
        <v>0</v>
      </c>
      <c r="I9" s="182">
        <f>('Commercial Evaluation'!J11)*$C$9</f>
        <v>0</v>
      </c>
      <c r="J9" s="182">
        <f>('Commercial Evaluation'!K11)*$C$9</f>
        <v>0</v>
      </c>
      <c r="K9" s="182">
        <f>('Commercial Evaluation'!L11)*$C$9</f>
        <v>0</v>
      </c>
      <c r="L9" s="182">
        <f>('Commercial Evaluation'!M11)*$C$9</f>
        <v>0</v>
      </c>
      <c r="M9" s="182">
        <f>('Commercial Evaluation'!N11)*$C$9</f>
        <v>0</v>
      </c>
      <c r="N9" s="182">
        <f>('Commercial Evaluation'!O11)*$C$9</f>
        <v>0</v>
      </c>
      <c r="O9" s="182">
        <f>('Commercial Evaluation'!P11)*$C$9</f>
        <v>0</v>
      </c>
      <c r="P9" s="182">
        <f>('Commercial Evaluation'!Q11)*$C$9</f>
        <v>0</v>
      </c>
      <c r="Q9" s="182">
        <f>('Commercial Evaluation'!R11)*$C$9</f>
        <v>0</v>
      </c>
      <c r="R9" s="182">
        <f>('Commercial Evaluation'!S11)*$C$9</f>
        <v>0</v>
      </c>
      <c r="S9" s="182">
        <f>('Commercial Evaluation'!T11)*$C$9</f>
        <v>0</v>
      </c>
    </row>
    <row r="10" spans="1:19" ht="14" x14ac:dyDescent="0.35">
      <c r="A10" s="165"/>
      <c r="B10" s="177" t="s">
        <v>212</v>
      </c>
      <c r="C10" s="183">
        <v>1</v>
      </c>
      <c r="D10" s="179"/>
      <c r="E10" s="184">
        <f>IF(E6="Pass", E9+E8+E7, 0)</f>
        <v>0</v>
      </c>
      <c r="F10" s="184">
        <f t="shared" ref="F10:R10" si="0">IF(F6="Pass", F9+F8+F7, 0)</f>
        <v>0</v>
      </c>
      <c r="G10" s="184">
        <f t="shared" si="0"/>
        <v>0</v>
      </c>
      <c r="H10" s="184">
        <f t="shared" si="0"/>
        <v>0</v>
      </c>
      <c r="I10" s="184">
        <f t="shared" si="0"/>
        <v>0</v>
      </c>
      <c r="J10" s="184">
        <f t="shared" si="0"/>
        <v>0</v>
      </c>
      <c r="K10" s="184">
        <f t="shared" si="0"/>
        <v>0</v>
      </c>
      <c r="L10" s="184">
        <f t="shared" si="0"/>
        <v>0</v>
      </c>
      <c r="M10" s="184">
        <f t="shared" si="0"/>
        <v>0</v>
      </c>
      <c r="N10" s="184">
        <f t="shared" si="0"/>
        <v>0</v>
      </c>
      <c r="O10" s="184">
        <f t="shared" si="0"/>
        <v>0</v>
      </c>
      <c r="P10" s="184">
        <f t="shared" si="0"/>
        <v>0</v>
      </c>
      <c r="Q10" s="184">
        <f t="shared" si="0"/>
        <v>0</v>
      </c>
      <c r="R10" s="184">
        <f t="shared" si="0"/>
        <v>0</v>
      </c>
      <c r="S10" s="184">
        <f>IF(S6="Pass", S9+S8+S7, 0)</f>
        <v>0</v>
      </c>
    </row>
    <row r="11" spans="1:19" ht="14" x14ac:dyDescent="0.35">
      <c r="A11" s="165"/>
      <c r="B11" s="165"/>
      <c r="C11" s="177" t="s">
        <v>213</v>
      </c>
      <c r="D11" s="165"/>
      <c r="E11" s="185">
        <f>_xlfn.RANK.EQ(E10,$E$10:$S$10,0)</f>
        <v>1</v>
      </c>
      <c r="F11" s="185">
        <f t="shared" ref="F11:S11" si="1">_xlfn.RANK.EQ(F10,$E$10:$S$10,0)</f>
        <v>1</v>
      </c>
      <c r="G11" s="185">
        <f t="shared" si="1"/>
        <v>1</v>
      </c>
      <c r="H11" s="185">
        <f t="shared" si="1"/>
        <v>1</v>
      </c>
      <c r="I11" s="185">
        <f t="shared" si="1"/>
        <v>1</v>
      </c>
      <c r="J11" s="185">
        <f t="shared" si="1"/>
        <v>1</v>
      </c>
      <c r="K11" s="185">
        <f t="shared" si="1"/>
        <v>1</v>
      </c>
      <c r="L11" s="185">
        <f t="shared" si="1"/>
        <v>1</v>
      </c>
      <c r="M11" s="185">
        <f t="shared" si="1"/>
        <v>1</v>
      </c>
      <c r="N11" s="185">
        <f t="shared" si="1"/>
        <v>1</v>
      </c>
      <c r="O11" s="185">
        <f t="shared" si="1"/>
        <v>1</v>
      </c>
      <c r="P11" s="185">
        <f t="shared" si="1"/>
        <v>1</v>
      </c>
      <c r="Q11" s="185">
        <f t="shared" si="1"/>
        <v>1</v>
      </c>
      <c r="R11" s="185">
        <f t="shared" si="1"/>
        <v>1</v>
      </c>
      <c r="S11" s="185">
        <f t="shared" si="1"/>
        <v>1</v>
      </c>
    </row>
    <row r="12" spans="1:19" ht="8.25" customHeight="1" x14ac:dyDescent="0.35">
      <c r="A12" s="165"/>
      <c r="B12" s="165"/>
      <c r="C12" s="165"/>
      <c r="D12" s="165"/>
      <c r="E12" s="165"/>
      <c r="F12" s="165"/>
      <c r="G12" s="165"/>
      <c r="H12" s="165"/>
      <c r="I12" s="165"/>
      <c r="J12" s="165"/>
      <c r="K12" s="165"/>
      <c r="L12" s="165"/>
      <c r="M12" s="165"/>
      <c r="N12" s="165"/>
    </row>
    <row r="13" spans="1:19" ht="13" x14ac:dyDescent="0.35">
      <c r="A13" s="165"/>
      <c r="B13" s="165"/>
      <c r="C13" s="165"/>
      <c r="D13" s="165"/>
      <c r="E13" s="186" t="s">
        <v>214</v>
      </c>
      <c r="F13" s="165"/>
      <c r="G13" s="165"/>
      <c r="H13" s="165"/>
      <c r="I13" s="165"/>
      <c r="J13" s="165"/>
      <c r="K13" s="165"/>
      <c r="L13" s="165"/>
      <c r="M13" s="165"/>
      <c r="N13" s="165"/>
    </row>
    <row r="14" spans="1:19" x14ac:dyDescent="0.35">
      <c r="A14" s="165"/>
      <c r="B14" s="165"/>
      <c r="C14" s="165"/>
      <c r="D14" s="165"/>
      <c r="E14" s="165"/>
      <c r="F14" s="165"/>
      <c r="G14" s="165"/>
      <c r="H14" s="165"/>
      <c r="I14" s="165"/>
      <c r="J14" s="165"/>
      <c r="K14" s="165"/>
      <c r="L14" s="165"/>
      <c r="M14" s="165"/>
      <c r="N14" s="165"/>
    </row>
    <row r="15" spans="1:19" ht="21" customHeight="1" x14ac:dyDescent="0.35">
      <c r="A15" s="165"/>
      <c r="B15" s="662" t="s">
        <v>215</v>
      </c>
      <c r="C15" s="662"/>
      <c r="D15" s="662"/>
      <c r="E15" s="662"/>
      <c r="F15" s="662"/>
      <c r="G15" s="662"/>
      <c r="H15" s="662"/>
      <c r="I15" s="662"/>
      <c r="J15" s="662"/>
      <c r="K15" s="662"/>
      <c r="L15" s="662"/>
      <c r="M15" s="662"/>
      <c r="N15" s="662"/>
      <c r="O15" s="662"/>
      <c r="P15" s="662"/>
      <c r="Q15" s="662"/>
      <c r="R15" s="662"/>
      <c r="S15" s="662"/>
    </row>
    <row r="16" spans="1:19" ht="28.5" customHeight="1" x14ac:dyDescent="0.35">
      <c r="A16" s="165"/>
      <c r="B16" s="663" t="s">
        <v>216</v>
      </c>
      <c r="C16" s="664"/>
      <c r="D16" s="665"/>
      <c r="E16" s="556" t="s">
        <v>217</v>
      </c>
      <c r="F16" s="556"/>
      <c r="G16" s="187" t="s">
        <v>218</v>
      </c>
      <c r="H16" s="187" t="s">
        <v>219</v>
      </c>
      <c r="I16" s="188" t="s">
        <v>220</v>
      </c>
      <c r="J16" s="666" t="s">
        <v>221</v>
      </c>
      <c r="K16" s="666"/>
      <c r="L16" s="666"/>
      <c r="M16" s="666"/>
      <c r="N16" s="666"/>
      <c r="O16" s="667" t="s">
        <v>222</v>
      </c>
      <c r="P16" s="668"/>
      <c r="Q16" s="668"/>
      <c r="R16" s="668"/>
      <c r="S16" s="669"/>
    </row>
    <row r="17" spans="1:19" ht="25.5" customHeight="1" x14ac:dyDescent="0.35">
      <c r="A17" s="165"/>
      <c r="B17" s="649" t="s">
        <v>223</v>
      </c>
      <c r="C17" s="650"/>
      <c r="D17" s="651"/>
      <c r="E17" s="652"/>
      <c r="F17" s="652"/>
      <c r="G17" s="189"/>
      <c r="H17" s="189"/>
      <c r="I17" s="190">
        <v>0</v>
      </c>
      <c r="J17" s="653" t="s">
        <v>224</v>
      </c>
      <c r="K17" s="654"/>
      <c r="L17" s="654"/>
      <c r="M17" s="654"/>
      <c r="N17" s="655"/>
      <c r="O17" s="659" t="s">
        <v>225</v>
      </c>
      <c r="P17" s="660"/>
      <c r="Q17" s="660"/>
      <c r="R17" s="660"/>
      <c r="S17" s="661"/>
    </row>
    <row r="18" spans="1:19" ht="25.5" customHeight="1" x14ac:dyDescent="0.35">
      <c r="A18" s="165"/>
      <c r="B18" s="649" t="s">
        <v>223</v>
      </c>
      <c r="C18" s="650"/>
      <c r="D18" s="651"/>
      <c r="E18" s="652"/>
      <c r="F18" s="652"/>
      <c r="G18" s="189"/>
      <c r="H18" s="189"/>
      <c r="I18" s="190">
        <v>0</v>
      </c>
      <c r="J18" s="653"/>
      <c r="K18" s="654"/>
      <c r="L18" s="654"/>
      <c r="M18" s="654"/>
      <c r="N18" s="655"/>
      <c r="O18" s="653"/>
      <c r="P18" s="654"/>
      <c r="Q18" s="654"/>
      <c r="R18" s="654"/>
      <c r="S18" s="655"/>
    </row>
    <row r="19" spans="1:19" ht="25.5" customHeight="1" x14ac:dyDescent="0.35">
      <c r="A19" s="165"/>
      <c r="B19" s="649" t="s">
        <v>223</v>
      </c>
      <c r="C19" s="650"/>
      <c r="D19" s="651"/>
      <c r="E19" s="652"/>
      <c r="F19" s="652"/>
      <c r="G19" s="189"/>
      <c r="H19" s="189"/>
      <c r="I19" s="190">
        <v>0</v>
      </c>
      <c r="J19" s="653"/>
      <c r="K19" s="654"/>
      <c r="L19" s="654"/>
      <c r="M19" s="654"/>
      <c r="N19" s="655"/>
      <c r="O19" s="653"/>
      <c r="P19" s="654"/>
      <c r="Q19" s="654"/>
      <c r="R19" s="654"/>
      <c r="S19" s="655"/>
    </row>
    <row r="20" spans="1:19" ht="25.5" customHeight="1" x14ac:dyDescent="0.35">
      <c r="A20" s="165"/>
      <c r="B20" s="649" t="s">
        <v>223</v>
      </c>
      <c r="C20" s="650"/>
      <c r="D20" s="651"/>
      <c r="E20" s="652"/>
      <c r="F20" s="652"/>
      <c r="G20" s="189"/>
      <c r="H20" s="189"/>
      <c r="I20" s="190">
        <v>0</v>
      </c>
      <c r="J20" s="653"/>
      <c r="K20" s="654"/>
      <c r="L20" s="654"/>
      <c r="M20" s="654"/>
      <c r="N20" s="655"/>
      <c r="O20" s="653"/>
      <c r="P20" s="654"/>
      <c r="Q20" s="654"/>
      <c r="R20" s="654"/>
      <c r="S20" s="655"/>
    </row>
    <row r="21" spans="1:19" ht="25.5" customHeight="1" x14ac:dyDescent="0.35">
      <c r="A21" s="165"/>
      <c r="B21" s="649" t="s">
        <v>223</v>
      </c>
      <c r="C21" s="650"/>
      <c r="D21" s="651"/>
      <c r="E21" s="652"/>
      <c r="F21" s="652"/>
      <c r="G21" s="189"/>
      <c r="H21" s="189"/>
      <c r="I21" s="190">
        <v>0</v>
      </c>
      <c r="J21" s="653"/>
      <c r="K21" s="654"/>
      <c r="L21" s="654"/>
      <c r="M21" s="654"/>
      <c r="N21" s="655"/>
      <c r="O21" s="653"/>
      <c r="P21" s="654"/>
      <c r="Q21" s="654"/>
      <c r="R21" s="654"/>
      <c r="S21" s="655"/>
    </row>
    <row r="22" spans="1:19" ht="25.5" customHeight="1" x14ac:dyDescent="0.35">
      <c r="A22" s="165"/>
      <c r="B22" s="649" t="s">
        <v>223</v>
      </c>
      <c r="C22" s="650"/>
      <c r="D22" s="651"/>
      <c r="E22" s="652"/>
      <c r="F22" s="652"/>
      <c r="G22" s="189"/>
      <c r="H22" s="190"/>
      <c r="I22" s="190">
        <v>0</v>
      </c>
      <c r="J22" s="656"/>
      <c r="K22" s="657"/>
      <c r="L22" s="657"/>
      <c r="M22" s="657"/>
      <c r="N22" s="658"/>
      <c r="O22" s="656"/>
      <c r="P22" s="657"/>
      <c r="Q22" s="657"/>
      <c r="R22" s="657"/>
      <c r="S22" s="658"/>
    </row>
    <row r="23" spans="1:19" s="193" customFormat="1" ht="15" customHeight="1" x14ac:dyDescent="0.35">
      <c r="A23" s="191"/>
      <c r="B23" s="192"/>
      <c r="C23" s="192"/>
      <c r="D23" s="192"/>
      <c r="E23" s="192"/>
      <c r="F23" s="192"/>
      <c r="G23" s="192"/>
      <c r="H23" s="192"/>
      <c r="I23" s="192"/>
      <c r="J23" s="192"/>
      <c r="K23" s="192"/>
      <c r="L23" s="192"/>
      <c r="M23" s="192"/>
      <c r="N23" s="192"/>
      <c r="O23" s="192"/>
    </row>
    <row r="24" spans="1:19" s="195" customFormat="1" ht="33" customHeight="1" x14ac:dyDescent="0.35">
      <c r="A24" s="194"/>
      <c r="B24" s="670" t="s">
        <v>226</v>
      </c>
      <c r="C24" s="671" t="s">
        <v>227</v>
      </c>
      <c r="D24" s="671"/>
      <c r="E24" s="671"/>
      <c r="F24" s="671"/>
      <c r="G24" s="671"/>
      <c r="H24" s="672" t="s">
        <v>228</v>
      </c>
      <c r="I24" s="672"/>
      <c r="J24" s="672"/>
      <c r="K24" s="680" t="s">
        <v>229</v>
      </c>
      <c r="L24" s="681"/>
      <c r="M24" s="682"/>
      <c r="N24" s="680" t="s">
        <v>230</v>
      </c>
      <c r="O24" s="681"/>
      <c r="P24" s="682"/>
      <c r="Q24" s="680" t="s">
        <v>231</v>
      </c>
      <c r="R24" s="681"/>
      <c r="S24" s="682"/>
    </row>
    <row r="25" spans="1:19" s="193" customFormat="1" ht="27" customHeight="1" x14ac:dyDescent="0.35">
      <c r="A25" s="191"/>
      <c r="B25" s="670"/>
      <c r="C25" s="671"/>
      <c r="D25" s="671"/>
      <c r="E25" s="671"/>
      <c r="F25" s="671"/>
      <c r="G25" s="671"/>
      <c r="H25" s="683" t="s">
        <v>232</v>
      </c>
      <c r="I25" s="683"/>
      <c r="J25" s="683"/>
      <c r="K25" s="684" t="s">
        <v>233</v>
      </c>
      <c r="L25" s="685"/>
      <c r="M25" s="686"/>
      <c r="N25" s="684" t="s">
        <v>234</v>
      </c>
      <c r="O25" s="685"/>
      <c r="P25" s="686"/>
      <c r="Q25" s="684" t="s">
        <v>235</v>
      </c>
      <c r="R25" s="685"/>
      <c r="S25" s="686"/>
    </row>
    <row r="26" spans="1:19" s="193" customFormat="1" ht="26.25" customHeight="1" x14ac:dyDescent="0.35">
      <c r="A26" s="191"/>
      <c r="B26" s="670"/>
      <c r="C26" s="671"/>
      <c r="D26" s="671"/>
      <c r="E26" s="671"/>
      <c r="F26" s="671"/>
      <c r="G26" s="671"/>
      <c r="H26" s="180" t="s">
        <v>66</v>
      </c>
      <c r="I26" s="673"/>
      <c r="J26" s="673"/>
      <c r="K26" s="180" t="s">
        <v>66</v>
      </c>
      <c r="L26" s="697"/>
      <c r="M26" s="698"/>
      <c r="N26" s="180" t="s">
        <v>66</v>
      </c>
      <c r="O26" s="687"/>
      <c r="P26" s="688"/>
      <c r="Q26" s="180" t="s">
        <v>66</v>
      </c>
      <c r="R26" s="687"/>
      <c r="S26" s="688"/>
    </row>
    <row r="27" spans="1:19" s="193" customFormat="1" ht="26.25" customHeight="1" x14ac:dyDescent="0.35">
      <c r="A27" s="191"/>
      <c r="B27" s="670"/>
      <c r="C27" s="671"/>
      <c r="D27" s="671"/>
      <c r="E27" s="671"/>
      <c r="F27" s="671"/>
      <c r="G27" s="671"/>
      <c r="H27" s="674" t="s">
        <v>236</v>
      </c>
      <c r="I27" s="676"/>
      <c r="J27" s="677"/>
      <c r="K27" s="674" t="s">
        <v>236</v>
      </c>
      <c r="L27" s="689"/>
      <c r="M27" s="690"/>
      <c r="N27" s="674" t="s">
        <v>236</v>
      </c>
      <c r="O27" s="693"/>
      <c r="P27" s="694"/>
      <c r="Q27" s="180" t="s">
        <v>236</v>
      </c>
      <c r="R27" s="196"/>
      <c r="S27" s="197"/>
    </row>
    <row r="28" spans="1:19" s="193" customFormat="1" ht="26.25" customHeight="1" x14ac:dyDescent="0.35">
      <c r="A28" s="191"/>
      <c r="B28" s="670"/>
      <c r="C28" s="671"/>
      <c r="D28" s="671"/>
      <c r="E28" s="671"/>
      <c r="F28" s="671"/>
      <c r="G28" s="671"/>
      <c r="H28" s="675"/>
      <c r="I28" s="678"/>
      <c r="J28" s="679"/>
      <c r="K28" s="675"/>
      <c r="L28" s="691"/>
      <c r="M28" s="692"/>
      <c r="N28" s="675"/>
      <c r="O28" s="695"/>
      <c r="P28" s="696"/>
      <c r="Q28" s="180" t="s">
        <v>237</v>
      </c>
      <c r="R28" s="687"/>
      <c r="S28" s="688"/>
    </row>
    <row r="29" spans="1:19" s="193" customFormat="1" ht="26.25" customHeight="1" x14ac:dyDescent="0.35">
      <c r="A29" s="191"/>
      <c r="B29" s="670"/>
      <c r="C29" s="671"/>
      <c r="D29" s="671"/>
      <c r="E29" s="671"/>
      <c r="F29" s="671"/>
      <c r="G29" s="671"/>
      <c r="H29" s="180" t="s">
        <v>238</v>
      </c>
      <c r="I29" s="673"/>
      <c r="J29" s="673"/>
      <c r="K29" s="180" t="s">
        <v>238</v>
      </c>
      <c r="L29" s="697"/>
      <c r="M29" s="698"/>
      <c r="N29" s="180" t="s">
        <v>238</v>
      </c>
      <c r="O29" s="687"/>
      <c r="P29" s="688"/>
      <c r="Q29" s="180" t="s">
        <v>66</v>
      </c>
      <c r="R29" s="687"/>
      <c r="S29" s="688"/>
    </row>
    <row r="30" spans="1:19" s="193" customFormat="1" ht="26.25" customHeight="1" x14ac:dyDescent="0.35">
      <c r="A30" s="191"/>
      <c r="B30" s="670"/>
      <c r="C30" s="671"/>
      <c r="D30" s="671"/>
      <c r="E30" s="671"/>
      <c r="F30" s="671"/>
      <c r="G30" s="671"/>
      <c r="H30" s="674" t="s">
        <v>239</v>
      </c>
      <c r="I30" s="676"/>
      <c r="J30" s="677"/>
      <c r="K30" s="674" t="s">
        <v>239</v>
      </c>
      <c r="L30" s="689"/>
      <c r="M30" s="690"/>
      <c r="N30" s="674" t="s">
        <v>239</v>
      </c>
      <c r="O30" s="693"/>
      <c r="P30" s="694"/>
      <c r="Q30" s="180" t="s">
        <v>236</v>
      </c>
      <c r="R30" s="196"/>
      <c r="S30" s="197"/>
    </row>
    <row r="31" spans="1:19" s="193" customFormat="1" ht="26.25" customHeight="1" x14ac:dyDescent="0.35">
      <c r="A31" s="191"/>
      <c r="B31" s="670"/>
      <c r="C31" s="671"/>
      <c r="D31" s="671"/>
      <c r="E31" s="671"/>
      <c r="F31" s="671"/>
      <c r="G31" s="671"/>
      <c r="H31" s="675"/>
      <c r="I31" s="678"/>
      <c r="J31" s="679"/>
      <c r="K31" s="675"/>
      <c r="L31" s="691"/>
      <c r="M31" s="692"/>
      <c r="N31" s="675"/>
      <c r="O31" s="695"/>
      <c r="P31" s="696"/>
      <c r="Q31" s="180" t="s">
        <v>237</v>
      </c>
      <c r="R31" s="687"/>
      <c r="S31" s="688"/>
    </row>
    <row r="32" spans="1:19" s="193" customFormat="1" ht="15.5" x14ac:dyDescent="0.35">
      <c r="A32" s="191"/>
      <c r="B32" s="109"/>
      <c r="C32" s="198"/>
      <c r="D32" s="198"/>
      <c r="E32" s="198"/>
      <c r="F32" s="198"/>
      <c r="G32" s="198"/>
      <c r="H32" s="199"/>
      <c r="I32" s="122"/>
      <c r="J32" s="122"/>
      <c r="K32" s="122"/>
      <c r="L32" s="122"/>
      <c r="M32" s="122"/>
      <c r="N32" s="122"/>
      <c r="O32" s="122"/>
    </row>
    <row r="34" spans="1:14" x14ac:dyDescent="0.35">
      <c r="A34" s="165"/>
      <c r="B34" s="165"/>
      <c r="C34" s="165"/>
      <c r="D34" s="165"/>
      <c r="E34" s="165"/>
      <c r="F34" s="165"/>
      <c r="G34" s="165"/>
      <c r="H34" s="165"/>
      <c r="I34" s="165"/>
      <c r="J34" s="165"/>
      <c r="K34" s="165"/>
      <c r="L34" s="165"/>
      <c r="M34" s="165"/>
      <c r="N34" s="165"/>
    </row>
    <row r="35" spans="1:14" x14ac:dyDescent="0.35">
      <c r="A35" s="165"/>
      <c r="B35" s="165"/>
      <c r="C35" s="165"/>
      <c r="D35" s="165"/>
      <c r="E35" s="165"/>
      <c r="F35" s="165"/>
      <c r="G35" s="165"/>
      <c r="H35" s="165"/>
      <c r="I35" s="165"/>
      <c r="J35" s="165"/>
      <c r="K35" s="165"/>
      <c r="L35" s="165"/>
      <c r="M35" s="165"/>
      <c r="N35" s="165"/>
    </row>
    <row r="36" spans="1:14" x14ac:dyDescent="0.35">
      <c r="N36" s="200"/>
    </row>
  </sheetData>
  <mergeCells count="51">
    <mergeCell ref="K30:K31"/>
    <mergeCell ref="L30:M31"/>
    <mergeCell ref="N30:N31"/>
    <mergeCell ref="O29:P29"/>
    <mergeCell ref="R29:S29"/>
    <mergeCell ref="O30:P31"/>
    <mergeCell ref="R31:S31"/>
    <mergeCell ref="L29:M29"/>
    <mergeCell ref="O26:P26"/>
    <mergeCell ref="R26:S26"/>
    <mergeCell ref="H27:H28"/>
    <mergeCell ref="I27:J28"/>
    <mergeCell ref="K27:K28"/>
    <mergeCell ref="L27:M28"/>
    <mergeCell ref="N27:N28"/>
    <mergeCell ref="O27:P28"/>
    <mergeCell ref="R28:S28"/>
    <mergeCell ref="L26:M26"/>
    <mergeCell ref="N24:P24"/>
    <mergeCell ref="Q24:S24"/>
    <mergeCell ref="H25:J25"/>
    <mergeCell ref="K25:M25"/>
    <mergeCell ref="N25:P25"/>
    <mergeCell ref="Q25:S25"/>
    <mergeCell ref="K24:M24"/>
    <mergeCell ref="B24:B31"/>
    <mergeCell ref="C24:G31"/>
    <mergeCell ref="B21:D21"/>
    <mergeCell ref="E21:F21"/>
    <mergeCell ref="H24:J24"/>
    <mergeCell ref="I26:J26"/>
    <mergeCell ref="I29:J29"/>
    <mergeCell ref="H30:H31"/>
    <mergeCell ref="I30:J31"/>
    <mergeCell ref="B15:S15"/>
    <mergeCell ref="B16:D16"/>
    <mergeCell ref="E16:F16"/>
    <mergeCell ref="J16:N16"/>
    <mergeCell ref="O16:S16"/>
    <mergeCell ref="B17:D17"/>
    <mergeCell ref="E17:F17"/>
    <mergeCell ref="J17:N22"/>
    <mergeCell ref="O17:S22"/>
    <mergeCell ref="B18:D18"/>
    <mergeCell ref="E18:F18"/>
    <mergeCell ref="B19:D19"/>
    <mergeCell ref="E19:F19"/>
    <mergeCell ref="B20:D20"/>
    <mergeCell ref="E20:F20"/>
    <mergeCell ref="B22:D22"/>
    <mergeCell ref="E22:F22"/>
  </mergeCells>
  <conditionalFormatting sqref="E10:S10">
    <cfRule type="cellIs" dxfId="16" priority="4" operator="equal">
      <formula>0</formula>
    </cfRule>
    <cfRule type="top10" dxfId="15" priority="5" rank="1"/>
  </conditionalFormatting>
  <conditionalFormatting sqref="E11:S11">
    <cfRule type="top10" dxfId="14" priority="3" bottom="1" rank="1"/>
  </conditionalFormatting>
  <conditionalFormatting sqref="E6:S6">
    <cfRule type="containsText" dxfId="13" priority="1" operator="containsText" text="Fail">
      <formula>NOT(ISERROR(SEARCH("Fail",E6)))</formula>
    </cfRule>
    <cfRule type="containsText" dxfId="12" priority="2" operator="containsText" text="Pass">
      <formula>NOT(ISERROR(SEARCH("Pass",E6)))</formula>
    </cfRule>
  </conditionalFormatting>
  <dataValidations count="1">
    <dataValidation type="list" allowBlank="1" showInputMessage="1" showErrorMessage="1" sqref="E17:E22 H20">
      <formula1>"PO, Contract, Fixed Price Framework Agreement, Non-Fixed Price Framework Agreement, Preferred Supplier"</formula1>
    </dataValidation>
  </dataValidations>
  <printOptions horizontalCentered="1"/>
  <pageMargins left="0.19685039370078741" right="0.19685039370078741" top="0.19685039370078741" bottom="0.19685039370078741" header="0.19685039370078741" footer="0.19685039370078741"/>
  <pageSetup paperSize="9" scale="46" orientation="landscape" r:id="rId1"/>
  <headerFooter scaleWithDoc="0" alignWithMargins="0">
    <oddFooter>&amp;L&amp;"Arial,Italic"Summary CBA SC-PR-11a&amp;RSummary / Approval Sheet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0000"/>
    <pageSetUpPr fitToPage="1"/>
  </sheetPr>
  <dimension ref="A1:X22"/>
  <sheetViews>
    <sheetView showGridLines="0" view="pageBreakPreview" zoomScale="60" zoomScaleNormal="80" workbookViewId="0">
      <selection activeCell="J6" sqref="J6"/>
    </sheetView>
  </sheetViews>
  <sheetFormatPr defaultColWidth="9.1796875" defaultRowHeight="12.5" x14ac:dyDescent="0.25"/>
  <cols>
    <col min="1" max="1" width="4.1796875" style="206" customWidth="1"/>
    <col min="2" max="2" width="11.26953125" style="206" customWidth="1"/>
    <col min="3" max="3" width="40.81640625" style="206" customWidth="1"/>
    <col min="4" max="7" width="9.1796875" style="206"/>
    <col min="8" max="8" width="29" style="206" customWidth="1"/>
    <col min="9" max="9" width="4.54296875" style="206" customWidth="1"/>
    <col min="10" max="24" width="13.1796875" style="206" customWidth="1"/>
    <col min="25" max="16384" width="9.1796875" style="206"/>
  </cols>
  <sheetData>
    <row r="1" spans="1:24" s="168" customFormat="1" ht="36" customHeight="1" x14ac:dyDescent="0.35">
      <c r="B1" s="201" t="s">
        <v>240</v>
      </c>
      <c r="C1" s="201"/>
      <c r="D1" s="201"/>
      <c r="E1" s="201"/>
      <c r="F1" s="201"/>
      <c r="G1" s="201"/>
      <c r="H1" s="201"/>
      <c r="I1" s="201"/>
      <c r="J1" s="201"/>
      <c r="K1" s="201"/>
      <c r="L1" s="201"/>
      <c r="M1" s="201"/>
      <c r="N1" s="201"/>
      <c r="O1" s="201"/>
      <c r="P1" s="201"/>
      <c r="Q1" s="201"/>
      <c r="R1" s="201"/>
      <c r="S1" s="201"/>
      <c r="T1" s="201"/>
      <c r="U1" s="201"/>
      <c r="V1" s="201"/>
      <c r="W1" s="201"/>
      <c r="X1" s="202" t="s">
        <v>241</v>
      </c>
    </row>
    <row r="2" spans="1:24" s="168" customFormat="1" ht="10" customHeight="1" x14ac:dyDescent="0.35">
      <c r="A2" s="165"/>
      <c r="B2" s="203"/>
      <c r="C2" s="203"/>
      <c r="D2" s="203"/>
      <c r="E2" s="203"/>
      <c r="F2" s="203"/>
      <c r="G2" s="203"/>
      <c r="H2" s="203"/>
      <c r="I2" s="203"/>
      <c r="J2" s="203"/>
      <c r="K2" s="203"/>
      <c r="L2" s="203"/>
      <c r="M2" s="203"/>
      <c r="N2" s="204"/>
      <c r="O2" s="204"/>
      <c r="P2" s="204"/>
      <c r="Q2" s="165"/>
      <c r="R2" s="165"/>
      <c r="V2" s="700"/>
      <c r="W2" s="700"/>
      <c r="X2" s="700"/>
    </row>
    <row r="3" spans="1:24" s="168" customFormat="1" ht="10" customHeight="1" x14ac:dyDescent="0.35">
      <c r="A3" s="165"/>
      <c r="B3" s="203"/>
      <c r="C3" s="203"/>
      <c r="D3" s="203"/>
      <c r="E3" s="203"/>
      <c r="F3" s="203"/>
      <c r="G3" s="203"/>
      <c r="H3" s="203"/>
      <c r="I3" s="203"/>
      <c r="J3" s="203"/>
      <c r="K3" s="203"/>
      <c r="L3" s="203"/>
      <c r="M3" s="203"/>
      <c r="N3" s="204"/>
      <c r="O3" s="204"/>
      <c r="P3" s="204"/>
      <c r="Q3" s="165"/>
      <c r="R3" s="165"/>
      <c r="V3" s="164"/>
      <c r="W3" s="164"/>
      <c r="X3" s="164"/>
    </row>
    <row r="4" spans="1:24" ht="28.15" customHeight="1" x14ac:dyDescent="0.25">
      <c r="A4" s="205"/>
      <c r="B4" s="469" t="s">
        <v>242</v>
      </c>
      <c r="C4" s="469" t="s">
        <v>243</v>
      </c>
      <c r="D4" s="701"/>
      <c r="E4" s="701"/>
      <c r="F4" s="701"/>
      <c r="G4" s="701"/>
      <c r="H4" s="701"/>
      <c r="I4" s="205"/>
      <c r="J4" s="171" t="s">
        <v>189</v>
      </c>
      <c r="K4" s="171" t="s">
        <v>190</v>
      </c>
      <c r="L4" s="171" t="s">
        <v>191</v>
      </c>
      <c r="M4" s="171" t="s">
        <v>192</v>
      </c>
      <c r="N4" s="171" t="s">
        <v>244</v>
      </c>
      <c r="O4" s="171" t="s">
        <v>194</v>
      </c>
      <c r="P4" s="171" t="s">
        <v>195</v>
      </c>
      <c r="Q4" s="171" t="s">
        <v>196</v>
      </c>
      <c r="R4" s="171" t="s">
        <v>197</v>
      </c>
      <c r="S4" s="171" t="s">
        <v>198</v>
      </c>
      <c r="T4" s="171" t="s">
        <v>199</v>
      </c>
      <c r="U4" s="171" t="s">
        <v>200</v>
      </c>
      <c r="V4" s="171" t="s">
        <v>201</v>
      </c>
      <c r="W4" s="171" t="s">
        <v>202</v>
      </c>
      <c r="X4" s="171" t="s">
        <v>203</v>
      </c>
    </row>
    <row r="5" spans="1:24" ht="48" customHeight="1" x14ac:dyDescent="0.25">
      <c r="A5" s="205"/>
      <c r="B5" s="469"/>
      <c r="C5" s="701"/>
      <c r="D5" s="701"/>
      <c r="E5" s="701"/>
      <c r="F5" s="701"/>
      <c r="G5" s="701"/>
      <c r="H5" s="701"/>
      <c r="I5" s="205"/>
      <c r="J5" s="207" t="str">
        <f>Summary!E5</f>
        <v>&lt;&lt;Insert Supplier Name&gt;&gt;</v>
      </c>
      <c r="K5" s="207" t="str">
        <f>Summary!F5</f>
        <v>&lt;&lt;Insert Supplier Name&gt;&gt;</v>
      </c>
      <c r="L5" s="207" t="str">
        <f>Summary!G5</f>
        <v>&lt;&lt;Insert Supplier Name&gt;&gt;</v>
      </c>
      <c r="M5" s="207" t="str">
        <f>Summary!H5</f>
        <v>&lt;&lt;Insert Supplier Name&gt;&gt;</v>
      </c>
      <c r="N5" s="207" t="str">
        <f>Summary!I5</f>
        <v>&lt;&lt;Insert Supplier Name&gt;&gt;</v>
      </c>
      <c r="O5" s="207" t="str">
        <f>Summary!J5</f>
        <v>&lt;&lt;Insert Supplier Name&gt;&gt;</v>
      </c>
      <c r="P5" s="207" t="str">
        <f>Summary!K5</f>
        <v>&lt;&lt;Insert Supplier Name&gt;&gt;</v>
      </c>
      <c r="Q5" s="207" t="str">
        <f>Summary!L5</f>
        <v>&lt;&lt;Insert Supplier Name&gt;&gt;</v>
      </c>
      <c r="R5" s="207" t="str">
        <f>Summary!M5</f>
        <v>&lt;&lt;Insert Supplier Name&gt;&gt;</v>
      </c>
      <c r="S5" s="207" t="str">
        <f>Summary!N5</f>
        <v>&lt;&lt;Insert Supplier Name&gt;&gt;</v>
      </c>
      <c r="T5" s="207" t="str">
        <f>Summary!O5</f>
        <v>&lt;&lt;Insert Supplier Name&gt;&gt;</v>
      </c>
      <c r="U5" s="207" t="str">
        <f>Summary!P5</f>
        <v>&lt;&lt;Insert Supplier Name&gt;&gt;</v>
      </c>
      <c r="V5" s="207" t="str">
        <f>Summary!Q5</f>
        <v>&lt;&lt;Insert Supplier Name&gt;&gt;</v>
      </c>
      <c r="W5" s="207" t="str">
        <f>Summary!R5</f>
        <v>&lt;&lt;Insert Supplier Name&gt;&gt;</v>
      </c>
      <c r="X5" s="207" t="str">
        <f>Summary!S5</f>
        <v>&lt;&lt;Insert Supplier Name&gt;&gt;</v>
      </c>
    </row>
    <row r="6" spans="1:24" ht="52.5" customHeight="1" x14ac:dyDescent="0.25">
      <c r="A6" s="205"/>
      <c r="B6" s="207">
        <v>1</v>
      </c>
      <c r="C6" s="699" t="s">
        <v>245</v>
      </c>
      <c r="D6" s="699"/>
      <c r="E6" s="699"/>
      <c r="F6" s="699"/>
      <c r="G6" s="699"/>
      <c r="H6" s="699"/>
      <c r="I6" s="208"/>
      <c r="J6" s="185"/>
      <c r="K6" s="209"/>
      <c r="L6" s="209"/>
      <c r="M6" s="185"/>
      <c r="N6" s="185"/>
      <c r="O6" s="185"/>
      <c r="P6" s="185"/>
      <c r="Q6" s="185"/>
      <c r="R6" s="185"/>
      <c r="S6" s="185"/>
      <c r="T6" s="185"/>
      <c r="U6" s="185"/>
      <c r="V6" s="185"/>
      <c r="W6" s="185"/>
      <c r="X6" s="185"/>
    </row>
    <row r="7" spans="1:24" ht="146.25" customHeight="1" x14ac:dyDescent="0.25">
      <c r="A7" s="205"/>
      <c r="B7" s="207">
        <v>2</v>
      </c>
      <c r="C7" s="699" t="s">
        <v>246</v>
      </c>
      <c r="D7" s="699"/>
      <c r="E7" s="699"/>
      <c r="F7" s="699"/>
      <c r="G7" s="699"/>
      <c r="H7" s="699"/>
      <c r="I7" s="208"/>
      <c r="J7" s="416"/>
      <c r="K7" s="209"/>
      <c r="L7" s="209"/>
      <c r="M7" s="185"/>
      <c r="N7" s="185"/>
      <c r="O7" s="185"/>
      <c r="P7" s="185"/>
      <c r="Q7" s="185"/>
      <c r="R7" s="185"/>
      <c r="S7" s="185"/>
      <c r="T7" s="185"/>
      <c r="U7" s="185"/>
      <c r="V7" s="185"/>
      <c r="W7" s="185"/>
      <c r="X7" s="185"/>
    </row>
    <row r="8" spans="1:24" ht="39.75" customHeight="1" x14ac:dyDescent="0.25">
      <c r="A8" s="205"/>
      <c r="B8" s="207">
        <v>3</v>
      </c>
      <c r="C8" s="699" t="s">
        <v>247</v>
      </c>
      <c r="D8" s="699"/>
      <c r="E8" s="699"/>
      <c r="F8" s="699"/>
      <c r="G8" s="699"/>
      <c r="H8" s="699"/>
      <c r="I8" s="208"/>
      <c r="J8" s="416"/>
      <c r="K8" s="209"/>
      <c r="L8" s="209"/>
      <c r="M8" s="185"/>
      <c r="N8" s="185"/>
      <c r="O8" s="185"/>
      <c r="P8" s="185"/>
      <c r="Q8" s="185"/>
      <c r="R8" s="185"/>
      <c r="S8" s="185"/>
      <c r="T8" s="185"/>
      <c r="U8" s="185"/>
      <c r="V8" s="185"/>
      <c r="W8" s="185"/>
      <c r="X8" s="185"/>
    </row>
    <row r="9" spans="1:24" ht="54" customHeight="1" x14ac:dyDescent="0.25">
      <c r="A9" s="205"/>
      <c r="B9" s="207">
        <v>4</v>
      </c>
      <c r="C9" s="704" t="s">
        <v>248</v>
      </c>
      <c r="D9" s="704"/>
      <c r="E9" s="704"/>
      <c r="F9" s="704"/>
      <c r="G9" s="704"/>
      <c r="H9" s="704"/>
      <c r="I9" s="208"/>
      <c r="J9" s="416"/>
      <c r="K9" s="209"/>
      <c r="L9" s="209"/>
      <c r="M9" s="185"/>
      <c r="N9" s="185"/>
      <c r="O9" s="185"/>
      <c r="P9" s="185"/>
      <c r="Q9" s="185"/>
      <c r="R9" s="185"/>
      <c r="S9" s="185"/>
      <c r="T9" s="185"/>
      <c r="U9" s="185"/>
      <c r="V9" s="185"/>
      <c r="W9" s="185"/>
      <c r="X9" s="185"/>
    </row>
    <row r="10" spans="1:24" ht="142.9" customHeight="1" x14ac:dyDescent="0.25">
      <c r="A10" s="205"/>
      <c r="B10" s="207">
        <v>5</v>
      </c>
      <c r="C10" s="699" t="s">
        <v>249</v>
      </c>
      <c r="D10" s="699"/>
      <c r="E10" s="699"/>
      <c r="F10" s="699"/>
      <c r="G10" s="699"/>
      <c r="H10" s="699"/>
      <c r="I10" s="208"/>
      <c r="J10" s="416"/>
      <c r="K10" s="209"/>
      <c r="L10" s="209"/>
      <c r="M10" s="185"/>
      <c r="N10" s="185"/>
      <c r="O10" s="185"/>
      <c r="P10" s="185"/>
      <c r="Q10" s="185"/>
      <c r="R10" s="185"/>
      <c r="S10" s="185"/>
      <c r="T10" s="185"/>
      <c r="U10" s="185"/>
      <c r="V10" s="185"/>
      <c r="W10" s="185"/>
      <c r="X10" s="185"/>
    </row>
    <row r="11" spans="1:24" ht="54" customHeight="1" x14ac:dyDescent="0.25">
      <c r="A11" s="205"/>
      <c r="B11" s="207">
        <v>6</v>
      </c>
      <c r="C11" s="699"/>
      <c r="D11" s="699"/>
      <c r="E11" s="699"/>
      <c r="F11" s="699"/>
      <c r="G11" s="699"/>
      <c r="H11" s="699"/>
      <c r="I11" s="208"/>
      <c r="J11" s="185"/>
      <c r="K11" s="209"/>
      <c r="L11" s="209"/>
      <c r="M11" s="185"/>
      <c r="N11" s="209"/>
      <c r="O11" s="209"/>
      <c r="P11" s="185"/>
      <c r="Q11" s="209"/>
      <c r="R11" s="209"/>
      <c r="S11" s="185"/>
      <c r="T11" s="209"/>
      <c r="U11" s="209"/>
      <c r="V11" s="185"/>
      <c r="W11" s="209"/>
      <c r="X11" s="209"/>
    </row>
    <row r="12" spans="1:24" ht="54" customHeight="1" x14ac:dyDescent="0.25">
      <c r="A12" s="205"/>
      <c r="B12" s="207">
        <v>7</v>
      </c>
      <c r="C12" s="699"/>
      <c r="D12" s="699"/>
      <c r="E12" s="699"/>
      <c r="F12" s="699"/>
      <c r="G12" s="699"/>
      <c r="H12" s="699"/>
      <c r="I12" s="208"/>
      <c r="J12" s="185"/>
      <c r="K12" s="185"/>
      <c r="L12" s="185"/>
      <c r="M12" s="185"/>
      <c r="N12" s="185"/>
      <c r="O12" s="185"/>
      <c r="P12" s="185"/>
      <c r="Q12" s="185"/>
      <c r="R12" s="185"/>
      <c r="S12" s="185"/>
      <c r="T12" s="185"/>
      <c r="U12" s="185"/>
      <c r="V12" s="185"/>
      <c r="W12" s="185"/>
      <c r="X12" s="185"/>
    </row>
    <row r="13" spans="1:24" ht="120" customHeight="1" x14ac:dyDescent="0.25">
      <c r="A13" s="205"/>
      <c r="B13" s="207">
        <v>8</v>
      </c>
      <c r="C13" s="705"/>
      <c r="D13" s="705"/>
      <c r="E13" s="705"/>
      <c r="F13" s="705"/>
      <c r="G13" s="705"/>
      <c r="H13" s="705"/>
      <c r="I13" s="208"/>
      <c r="J13" s="185"/>
      <c r="K13" s="209"/>
      <c r="L13" s="209"/>
      <c r="M13" s="185"/>
      <c r="N13" s="209"/>
      <c r="O13" s="209"/>
      <c r="P13" s="185"/>
      <c r="Q13" s="209"/>
      <c r="R13" s="209"/>
      <c r="S13" s="185"/>
      <c r="T13" s="209"/>
      <c r="U13" s="209"/>
      <c r="V13" s="185"/>
      <c r="W13" s="209"/>
      <c r="X13" s="209"/>
    </row>
    <row r="14" spans="1:24" ht="106.5" customHeight="1" x14ac:dyDescent="0.25">
      <c r="A14" s="205"/>
      <c r="B14" s="207">
        <v>9</v>
      </c>
      <c r="C14" s="699"/>
      <c r="D14" s="699"/>
      <c r="E14" s="699"/>
      <c r="F14" s="699"/>
      <c r="G14" s="699"/>
      <c r="H14" s="699"/>
      <c r="I14" s="208"/>
      <c r="J14" s="185"/>
      <c r="K14" s="185"/>
      <c r="L14" s="185"/>
      <c r="M14" s="185"/>
      <c r="N14" s="185"/>
      <c r="O14" s="185"/>
      <c r="P14" s="185"/>
      <c r="Q14" s="185"/>
      <c r="R14" s="185"/>
      <c r="S14" s="185"/>
      <c r="T14" s="185"/>
      <c r="U14" s="185"/>
      <c r="V14" s="185"/>
      <c r="W14" s="185"/>
      <c r="X14" s="185"/>
    </row>
    <row r="15" spans="1:24" ht="52.5" customHeight="1" x14ac:dyDescent="0.25">
      <c r="A15" s="205"/>
      <c r="B15" s="207">
        <v>10</v>
      </c>
      <c r="C15" s="702"/>
      <c r="D15" s="699"/>
      <c r="E15" s="699"/>
      <c r="F15" s="699"/>
      <c r="G15" s="699"/>
      <c r="H15" s="699"/>
      <c r="I15" s="208"/>
      <c r="J15" s="185"/>
      <c r="K15" s="185"/>
      <c r="L15" s="185"/>
      <c r="M15" s="185"/>
      <c r="N15" s="185"/>
      <c r="O15" s="185"/>
      <c r="P15" s="185"/>
      <c r="Q15" s="185"/>
      <c r="R15" s="185"/>
      <c r="S15" s="185"/>
      <c r="T15" s="185"/>
      <c r="U15" s="185"/>
      <c r="V15" s="185"/>
      <c r="W15" s="185"/>
      <c r="X15" s="185"/>
    </row>
    <row r="16" spans="1:24" x14ac:dyDescent="0.25">
      <c r="J16" s="102"/>
      <c r="K16" s="102"/>
      <c r="L16" s="102"/>
      <c r="M16" s="102"/>
      <c r="N16" s="102"/>
      <c r="O16" s="102"/>
      <c r="P16" s="102"/>
      <c r="Q16" s="102"/>
      <c r="R16" s="102"/>
      <c r="S16" s="102"/>
      <c r="T16" s="102"/>
      <c r="U16" s="102"/>
      <c r="V16" s="102"/>
      <c r="W16" s="102"/>
      <c r="X16" s="102"/>
    </row>
    <row r="17" spans="1:24" s="212" customFormat="1" ht="25.9" customHeight="1" x14ac:dyDescent="0.3">
      <c r="A17" s="210"/>
      <c r="B17" s="211" t="s">
        <v>250</v>
      </c>
      <c r="C17" s="703" t="s">
        <v>251</v>
      </c>
      <c r="D17" s="703"/>
      <c r="E17" s="703"/>
      <c r="F17" s="703"/>
      <c r="G17" s="703"/>
      <c r="H17" s="703"/>
      <c r="I17" s="210"/>
      <c r="J17" s="180"/>
      <c r="K17" s="180"/>
      <c r="L17" s="180"/>
      <c r="M17" s="180"/>
      <c r="N17" s="180"/>
      <c r="O17" s="180"/>
      <c r="P17" s="180"/>
      <c r="Q17" s="180"/>
      <c r="R17" s="180"/>
      <c r="S17" s="180"/>
      <c r="T17" s="180"/>
      <c r="U17" s="180"/>
      <c r="V17" s="180"/>
      <c r="W17" s="180"/>
      <c r="X17" s="180"/>
    </row>
    <row r="18" spans="1:24" x14ac:dyDescent="0.25">
      <c r="A18" s="205"/>
      <c r="B18" s="205"/>
      <c r="C18" s="205"/>
      <c r="D18" s="205"/>
      <c r="E18" s="205"/>
      <c r="F18" s="205"/>
      <c r="G18" s="205"/>
      <c r="H18" s="205"/>
      <c r="I18" s="205"/>
      <c r="J18" s="205"/>
      <c r="K18" s="205"/>
      <c r="L18" s="205"/>
      <c r="M18" s="205"/>
      <c r="N18" s="205"/>
      <c r="O18" s="205"/>
      <c r="P18" s="205"/>
      <c r="Q18" s="205"/>
      <c r="R18" s="205"/>
      <c r="S18" s="205"/>
      <c r="T18" s="205"/>
      <c r="U18" s="205"/>
      <c r="V18" s="205"/>
    </row>
    <row r="19" spans="1:24" x14ac:dyDescent="0.25">
      <c r="A19" s="205"/>
      <c r="B19" s="205"/>
      <c r="C19" s="205"/>
      <c r="D19" s="205"/>
      <c r="E19" s="205"/>
      <c r="F19" s="205"/>
      <c r="G19" s="205"/>
      <c r="H19" s="205"/>
      <c r="I19" s="205"/>
      <c r="J19" s="205"/>
      <c r="K19" s="205"/>
      <c r="L19" s="205"/>
      <c r="M19" s="205"/>
      <c r="N19" s="205"/>
      <c r="O19" s="205"/>
      <c r="P19" s="205"/>
      <c r="Q19" s="205"/>
      <c r="R19" s="205"/>
      <c r="S19" s="205"/>
      <c r="T19" s="205"/>
      <c r="U19" s="205"/>
      <c r="V19" s="205"/>
    </row>
    <row r="20" spans="1:24" x14ac:dyDescent="0.25">
      <c r="A20" s="205"/>
      <c r="B20" s="205"/>
      <c r="C20" s="205"/>
      <c r="D20" s="205"/>
      <c r="E20" s="205"/>
      <c r="F20" s="205"/>
      <c r="G20" s="205"/>
      <c r="H20" s="205"/>
      <c r="I20" s="205"/>
      <c r="J20" s="205"/>
      <c r="K20" s="205"/>
      <c r="L20" s="205"/>
      <c r="M20" s="205"/>
      <c r="N20" s="205"/>
      <c r="O20" s="205"/>
      <c r="P20" s="205"/>
      <c r="Q20" s="205"/>
      <c r="R20" s="205"/>
      <c r="S20" s="205"/>
      <c r="T20" s="205"/>
      <c r="U20" s="205"/>
      <c r="V20" s="205"/>
    </row>
    <row r="21" spans="1:24" x14ac:dyDescent="0.25">
      <c r="A21" s="205"/>
      <c r="B21" s="205"/>
      <c r="C21" s="205"/>
      <c r="D21" s="205"/>
      <c r="E21" s="205"/>
      <c r="F21" s="205"/>
      <c r="G21" s="205"/>
      <c r="H21" s="205"/>
      <c r="I21" s="205"/>
      <c r="J21" s="205"/>
      <c r="K21" s="205"/>
      <c r="L21" s="205"/>
      <c r="M21" s="205"/>
      <c r="N21" s="205"/>
      <c r="O21" s="205"/>
      <c r="P21" s="205"/>
      <c r="Q21" s="205"/>
      <c r="R21" s="205"/>
      <c r="S21" s="205"/>
      <c r="T21" s="205"/>
      <c r="U21" s="205"/>
      <c r="V21" s="205"/>
    </row>
    <row r="22" spans="1:24" ht="12.75" customHeight="1" x14ac:dyDescent="0.25">
      <c r="A22" s="205"/>
      <c r="B22" s="205"/>
      <c r="C22" s="213" t="s">
        <v>252</v>
      </c>
      <c r="D22" s="205"/>
      <c r="E22" s="205"/>
      <c r="F22" s="205"/>
      <c r="G22" s="205"/>
      <c r="H22" s="205"/>
      <c r="I22" s="205"/>
      <c r="J22" s="205"/>
      <c r="K22" s="205"/>
      <c r="L22" s="205"/>
      <c r="M22" s="205"/>
      <c r="N22" s="205"/>
      <c r="O22" s="205"/>
      <c r="P22" s="205"/>
      <c r="Q22" s="205"/>
      <c r="R22" s="205"/>
      <c r="S22" s="205"/>
      <c r="T22" s="205"/>
      <c r="U22" s="205"/>
      <c r="V22" s="205"/>
    </row>
  </sheetData>
  <mergeCells count="14">
    <mergeCell ref="C15:H15"/>
    <mergeCell ref="C17:H17"/>
    <mergeCell ref="C9:H9"/>
    <mergeCell ref="C10:H10"/>
    <mergeCell ref="C11:H11"/>
    <mergeCell ref="C12:H12"/>
    <mergeCell ref="C13:H13"/>
    <mergeCell ref="C14:H14"/>
    <mergeCell ref="C8:H8"/>
    <mergeCell ref="V2:X2"/>
    <mergeCell ref="B4:B5"/>
    <mergeCell ref="C4:H5"/>
    <mergeCell ref="C6:H6"/>
    <mergeCell ref="C7:H7"/>
  </mergeCells>
  <conditionalFormatting sqref="J17:X17">
    <cfRule type="containsText" dxfId="11" priority="1" operator="containsText" text="Pass">
      <formula>NOT(ISERROR(SEARCH("Pass",J17)))</formula>
    </cfRule>
    <cfRule type="containsText" dxfId="10" priority="2" operator="containsText" text="Fail">
      <formula>NOT(ISERROR(SEARCH("Fail",J17)))</formula>
    </cfRule>
    <cfRule type="containsText" dxfId="9" priority="3" operator="containsText" text="Fail">
      <formula>NOT(ISERROR(SEARCH("Fail",J17)))</formula>
    </cfRule>
    <cfRule type="containsText" dxfId="8" priority="10" operator="containsText" text="No">
      <formula>NOT(ISERROR(SEARCH("No",J17)))</formula>
    </cfRule>
    <cfRule type="containsText" dxfId="7" priority="11" operator="containsText" text="Yes">
      <formula>NOT(ISERROR(SEARCH("Yes",J17)))</formula>
    </cfRule>
  </conditionalFormatting>
  <conditionalFormatting sqref="J13:X13 J12 V12 S12 P12 M12 J14:J15 V14:V15 S14:S15 P14:P15 M14:M15 J6:X11">
    <cfRule type="cellIs" dxfId="6" priority="8" operator="equal">
      <formula>"No"</formula>
    </cfRule>
    <cfRule type="containsText" dxfId="5" priority="9" operator="containsText" text="Yes">
      <formula>NOT(ISERROR(SEARCH("Yes",J6)))</formula>
    </cfRule>
  </conditionalFormatting>
  <conditionalFormatting sqref="J17:X17 J6:X15">
    <cfRule type="cellIs" dxfId="4" priority="6" operator="equal">
      <formula>"Yes"</formula>
    </cfRule>
    <cfRule type="cellIs" dxfId="3" priority="7" operator="equal">
      <formula>"Fail"</formula>
    </cfRule>
  </conditionalFormatting>
  <conditionalFormatting sqref="J6:X15">
    <cfRule type="containsText" dxfId="2" priority="4" operator="containsText" text="Pass">
      <formula>NOT(ISERROR(SEARCH("Pass",J6)))</formula>
    </cfRule>
    <cfRule type="containsText" dxfId="1" priority="5" operator="containsText" text="Fail">
      <formula>NOT(ISERROR(SEARCH("Fail",J6)))</formula>
    </cfRule>
  </conditionalFormatting>
  <dataValidations count="1">
    <dataValidation type="list" allowBlank="1" showInputMessage="1" showErrorMessage="1" sqref="J17:X17 J6:X15">
      <formula1>"Pass, Fail"</formula1>
    </dataValidation>
  </dataValidations>
  <pageMargins left="0.70866141732283472" right="0.70866141732283472" top="0.74803149606299213" bottom="0.74803149606299213" header="0.31496062992125984" footer="0.31496062992125984"/>
  <pageSetup paperSize="9" scale="40" orientation="landscape" horizontalDpi="4294967295" verticalDpi="4294967295" r:id="rId1"/>
  <headerFooter>
    <oddFooter>&amp;LCompetitive Bid Analysis 
SC-PR- 11a &amp;REssential Evaluation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FF0000"/>
    <pageSetUpPr fitToPage="1"/>
  </sheetPr>
  <dimension ref="A1:Y53"/>
  <sheetViews>
    <sheetView showGridLines="0" view="pageBreakPreview" zoomScale="80" zoomScaleNormal="80" zoomScaleSheetLayoutView="80" workbookViewId="0">
      <pane xSplit="7" ySplit="5" topLeftCell="H6" activePane="bottomRight" state="frozen"/>
      <selection activeCell="E9" sqref="E9"/>
      <selection pane="topRight" activeCell="E9" sqref="E9"/>
      <selection pane="bottomLeft" activeCell="E9" sqref="E9"/>
      <selection pane="bottomRight" activeCell="L6" sqref="L5:L6"/>
    </sheetView>
  </sheetViews>
  <sheetFormatPr defaultColWidth="9.1796875" defaultRowHeight="12.5" x14ac:dyDescent="0.25"/>
  <cols>
    <col min="1" max="1" width="3" style="206" customWidth="1"/>
    <col min="2" max="2" width="11.453125" style="206" customWidth="1"/>
    <col min="3" max="3" width="25.1796875" style="206" customWidth="1"/>
    <col min="4" max="4" width="8.7265625" style="206" customWidth="1"/>
    <col min="5" max="5" width="7" style="206" customWidth="1"/>
    <col min="6" max="6" width="4.26953125" style="206" customWidth="1"/>
    <col min="7" max="7" width="35.26953125" style="206" customWidth="1"/>
    <col min="8" max="8" width="12.453125" style="206" customWidth="1"/>
    <col min="9" max="9" width="8.26953125" style="206" bestFit="1" customWidth="1"/>
    <col min="10" max="18" width="10.7265625" style="206" customWidth="1"/>
    <col min="19" max="24" width="10.7265625" style="242" customWidth="1"/>
    <col min="25" max="25" width="75.26953125" style="206" customWidth="1"/>
    <col min="26" max="26" width="17" style="206" customWidth="1"/>
    <col min="27" max="16384" width="9.1796875" style="206"/>
  </cols>
  <sheetData>
    <row r="1" spans="1:25" s="102" customFormat="1" ht="36" customHeight="1" x14ac:dyDescent="0.35">
      <c r="B1" s="41" t="s">
        <v>253</v>
      </c>
      <c r="C1" s="41"/>
      <c r="D1" s="41"/>
      <c r="E1" s="41"/>
      <c r="F1" s="41"/>
      <c r="G1" s="41"/>
      <c r="H1" s="41"/>
      <c r="I1" s="41"/>
      <c r="J1" s="41"/>
      <c r="K1" s="41"/>
      <c r="L1" s="41"/>
      <c r="M1" s="41"/>
      <c r="N1" s="41"/>
      <c r="O1" s="41"/>
      <c r="P1" s="41"/>
      <c r="Q1" s="42"/>
      <c r="R1" s="42"/>
      <c r="S1" s="214"/>
      <c r="T1" s="214"/>
      <c r="U1" s="214"/>
      <c r="V1" s="214"/>
      <c r="W1" s="214"/>
      <c r="X1" s="214"/>
      <c r="Y1" s="43" t="s">
        <v>254</v>
      </c>
    </row>
    <row r="2" spans="1:25" ht="15" customHeight="1" x14ac:dyDescent="0.3">
      <c r="A2" s="205"/>
      <c r="B2" s="215"/>
      <c r="C2" s="216"/>
      <c r="D2" s="216"/>
      <c r="E2" s="215"/>
      <c r="F2" s="215"/>
      <c r="G2" s="215"/>
      <c r="H2" s="215"/>
      <c r="I2" s="215"/>
      <c r="J2" s="205"/>
      <c r="K2" s="205"/>
      <c r="L2" s="205"/>
      <c r="M2" s="205"/>
      <c r="N2" s="205"/>
      <c r="O2" s="205"/>
      <c r="P2" s="205"/>
      <c r="Q2" s="205"/>
      <c r="R2" s="205"/>
      <c r="S2" s="217"/>
      <c r="T2" s="217"/>
      <c r="U2" s="217"/>
      <c r="V2" s="217"/>
      <c r="W2" s="217"/>
      <c r="X2" s="217"/>
    </row>
    <row r="3" spans="1:25" ht="22.9" customHeight="1" x14ac:dyDescent="0.25">
      <c r="A3" s="205"/>
      <c r="B3" s="469" t="s">
        <v>255</v>
      </c>
      <c r="C3" s="469" t="s">
        <v>256</v>
      </c>
      <c r="D3" s="469"/>
      <c r="E3" s="469"/>
      <c r="F3" s="469"/>
      <c r="G3" s="469"/>
      <c r="H3" s="469" t="s">
        <v>257</v>
      </c>
      <c r="I3" s="469" t="s">
        <v>258</v>
      </c>
      <c r="J3" s="218" t="s">
        <v>259</v>
      </c>
      <c r="K3" s="218" t="s">
        <v>260</v>
      </c>
      <c r="L3" s="218" t="s">
        <v>261</v>
      </c>
      <c r="M3" s="218" t="s">
        <v>262</v>
      </c>
      <c r="N3" s="218" t="s">
        <v>244</v>
      </c>
      <c r="O3" s="218" t="s">
        <v>263</v>
      </c>
      <c r="P3" s="218" t="s">
        <v>264</v>
      </c>
      <c r="Q3" s="218" t="s">
        <v>265</v>
      </c>
      <c r="R3" s="218" t="s">
        <v>266</v>
      </c>
      <c r="S3" s="218" t="s">
        <v>198</v>
      </c>
      <c r="T3" s="218" t="s">
        <v>199</v>
      </c>
      <c r="U3" s="218" t="s">
        <v>200</v>
      </c>
      <c r="V3" s="218" t="s">
        <v>201</v>
      </c>
      <c r="W3" s="218" t="s">
        <v>202</v>
      </c>
      <c r="X3" s="218" t="s">
        <v>203</v>
      </c>
      <c r="Y3" s="701" t="s">
        <v>267</v>
      </c>
    </row>
    <row r="4" spans="1:25" ht="42.75" customHeight="1" x14ac:dyDescent="0.25">
      <c r="A4" s="205"/>
      <c r="B4" s="469"/>
      <c r="C4" s="469"/>
      <c r="D4" s="469"/>
      <c r="E4" s="469"/>
      <c r="F4" s="469"/>
      <c r="G4" s="469"/>
      <c r="H4" s="469"/>
      <c r="I4" s="469"/>
      <c r="J4" s="219" t="str">
        <f>Summary!E5</f>
        <v>&lt;&lt;Insert Supplier Name&gt;&gt;</v>
      </c>
      <c r="K4" s="219" t="str">
        <f>Summary!F5</f>
        <v>&lt;&lt;Insert Supplier Name&gt;&gt;</v>
      </c>
      <c r="L4" s="219" t="str">
        <f>Summary!G5</f>
        <v>&lt;&lt;Insert Supplier Name&gt;&gt;</v>
      </c>
      <c r="M4" s="219" t="str">
        <f>Summary!H5</f>
        <v>&lt;&lt;Insert Supplier Name&gt;&gt;</v>
      </c>
      <c r="N4" s="219" t="str">
        <f>Summary!I5</f>
        <v>&lt;&lt;Insert Supplier Name&gt;&gt;</v>
      </c>
      <c r="O4" s="219" t="str">
        <f>Summary!J5</f>
        <v>&lt;&lt;Insert Supplier Name&gt;&gt;</v>
      </c>
      <c r="P4" s="219" t="str">
        <f>Summary!K5</f>
        <v>&lt;&lt;Insert Supplier Name&gt;&gt;</v>
      </c>
      <c r="Q4" s="219" t="str">
        <f>Summary!L5</f>
        <v>&lt;&lt;Insert Supplier Name&gt;&gt;</v>
      </c>
      <c r="R4" s="219" t="str">
        <f>Summary!M5</f>
        <v>&lt;&lt;Insert Supplier Name&gt;&gt;</v>
      </c>
      <c r="S4" s="219" t="str">
        <f>Summary!N5</f>
        <v>&lt;&lt;Insert Supplier Name&gt;&gt;</v>
      </c>
      <c r="T4" s="219" t="str">
        <f>Summary!O5</f>
        <v>&lt;&lt;Insert Supplier Name&gt;&gt;</v>
      </c>
      <c r="U4" s="219" t="str">
        <f>Summary!P5</f>
        <v>&lt;&lt;Insert Supplier Name&gt;&gt;</v>
      </c>
      <c r="V4" s="219" t="str">
        <f>Summary!Q5</f>
        <v>&lt;&lt;Insert Supplier Name&gt;&gt;</v>
      </c>
      <c r="W4" s="219" t="str">
        <f>Summary!R5</f>
        <v>&lt;&lt;Insert Supplier Name&gt;&gt;</v>
      </c>
      <c r="X4" s="219" t="str">
        <f>Summary!S5</f>
        <v>&lt;&lt;Insert Supplier Name&gt;&gt;</v>
      </c>
      <c r="Y4" s="701"/>
    </row>
    <row r="5" spans="1:25" s="222" customFormat="1" ht="21" customHeight="1" x14ac:dyDescent="0.25">
      <c r="A5" s="220"/>
      <c r="B5" s="469"/>
      <c r="C5" s="469"/>
      <c r="D5" s="469"/>
      <c r="E5" s="469"/>
      <c r="F5" s="469"/>
      <c r="G5" s="469"/>
      <c r="H5" s="469"/>
      <c r="I5" s="469"/>
      <c r="J5" s="221" t="s">
        <v>268</v>
      </c>
      <c r="K5" s="221" t="s">
        <v>268</v>
      </c>
      <c r="L5" s="221" t="s">
        <v>268</v>
      </c>
      <c r="M5" s="221" t="s">
        <v>268</v>
      </c>
      <c r="N5" s="221" t="s">
        <v>268</v>
      </c>
      <c r="O5" s="221" t="s">
        <v>268</v>
      </c>
      <c r="P5" s="221" t="s">
        <v>268</v>
      </c>
      <c r="Q5" s="221" t="s">
        <v>268</v>
      </c>
      <c r="R5" s="221" t="s">
        <v>268</v>
      </c>
      <c r="S5" s="221" t="s">
        <v>268</v>
      </c>
      <c r="T5" s="221" t="s">
        <v>268</v>
      </c>
      <c r="U5" s="221" t="s">
        <v>268</v>
      </c>
      <c r="V5" s="221" t="s">
        <v>268</v>
      </c>
      <c r="W5" s="221" t="s">
        <v>268</v>
      </c>
      <c r="X5" s="221" t="s">
        <v>268</v>
      </c>
      <c r="Y5" s="701"/>
    </row>
    <row r="6" spans="1:25" s="222" customFormat="1" ht="17.25" customHeight="1" x14ac:dyDescent="0.25">
      <c r="A6" s="220"/>
      <c r="B6" s="221">
        <v>1</v>
      </c>
      <c r="C6" s="706"/>
      <c r="D6" s="706"/>
      <c r="E6" s="706"/>
      <c r="F6" s="706"/>
      <c r="G6" s="706"/>
      <c r="H6" s="223"/>
      <c r="I6" s="224"/>
      <c r="J6" s="225"/>
      <c r="K6" s="226"/>
      <c r="L6" s="226"/>
      <c r="M6" s="226"/>
      <c r="N6" s="227"/>
      <c r="O6" s="226"/>
      <c r="P6" s="226"/>
      <c r="Q6" s="226"/>
      <c r="R6" s="226"/>
      <c r="S6" s="226"/>
      <c r="T6" s="226"/>
      <c r="U6" s="226"/>
      <c r="V6" s="226"/>
      <c r="W6" s="226"/>
      <c r="X6" s="226"/>
      <c r="Y6" s="228"/>
    </row>
    <row r="7" spans="1:25" s="222" customFormat="1" ht="17.25" customHeight="1" x14ac:dyDescent="0.25">
      <c r="A7" s="220"/>
      <c r="B7" s="221">
        <v>2</v>
      </c>
      <c r="C7" s="706"/>
      <c r="D7" s="706"/>
      <c r="E7" s="706"/>
      <c r="F7" s="706"/>
      <c r="G7" s="706"/>
      <c r="H7" s="223"/>
      <c r="I7" s="224"/>
      <c r="J7" s="225"/>
      <c r="K7" s="226"/>
      <c r="L7" s="226"/>
      <c r="M7" s="226"/>
      <c r="N7" s="227"/>
      <c r="O7" s="226"/>
      <c r="P7" s="226"/>
      <c r="Q7" s="226"/>
      <c r="R7" s="226"/>
      <c r="S7" s="226"/>
      <c r="T7" s="226"/>
      <c r="U7" s="226"/>
      <c r="V7" s="226"/>
      <c r="W7" s="226"/>
      <c r="X7" s="226"/>
      <c r="Y7" s="228"/>
    </row>
    <row r="8" spans="1:25" ht="17.25" customHeight="1" x14ac:dyDescent="0.25">
      <c r="A8" s="205"/>
      <c r="B8" s="221">
        <v>3</v>
      </c>
      <c r="C8" s="706"/>
      <c r="D8" s="706"/>
      <c r="E8" s="706"/>
      <c r="F8" s="706"/>
      <c r="G8" s="706"/>
      <c r="H8" s="223"/>
      <c r="I8" s="229"/>
      <c r="J8" s="225"/>
      <c r="K8" s="226"/>
      <c r="L8" s="226"/>
      <c r="M8" s="226"/>
      <c r="N8" s="227"/>
      <c r="O8" s="226"/>
      <c r="P8" s="226"/>
      <c r="Q8" s="226"/>
      <c r="R8" s="226"/>
      <c r="S8" s="226"/>
      <c r="T8" s="226"/>
      <c r="U8" s="226"/>
      <c r="V8" s="226"/>
      <c r="W8" s="226"/>
      <c r="X8" s="226"/>
      <c r="Y8" s="228"/>
    </row>
    <row r="9" spans="1:25" s="222" customFormat="1" ht="17.25" customHeight="1" x14ac:dyDescent="0.25">
      <c r="A9" s="220"/>
      <c r="B9" s="221">
        <v>4</v>
      </c>
      <c r="C9" s="706"/>
      <c r="D9" s="706"/>
      <c r="E9" s="706"/>
      <c r="F9" s="706"/>
      <c r="G9" s="706"/>
      <c r="H9" s="223"/>
      <c r="I9" s="224"/>
      <c r="J9" s="225"/>
      <c r="K9" s="226"/>
      <c r="L9" s="226"/>
      <c r="M9" s="226"/>
      <c r="N9" s="227"/>
      <c r="O9" s="226"/>
      <c r="P9" s="226"/>
      <c r="Q9" s="226"/>
      <c r="R9" s="226"/>
      <c r="S9" s="226"/>
      <c r="T9" s="226"/>
      <c r="U9" s="226"/>
      <c r="V9" s="226"/>
      <c r="W9" s="226"/>
      <c r="X9" s="226"/>
      <c r="Y9" s="228"/>
    </row>
    <row r="10" spans="1:25" s="222" customFormat="1" ht="17.25" customHeight="1" x14ac:dyDescent="0.25">
      <c r="A10" s="220"/>
      <c r="B10" s="221">
        <v>5</v>
      </c>
      <c r="C10" s="706"/>
      <c r="D10" s="706"/>
      <c r="E10" s="706"/>
      <c r="F10" s="706"/>
      <c r="G10" s="706"/>
      <c r="H10" s="223"/>
      <c r="I10" s="224"/>
      <c r="J10" s="225"/>
      <c r="K10" s="226"/>
      <c r="L10" s="226"/>
      <c r="M10" s="226"/>
      <c r="N10" s="227"/>
      <c r="O10" s="226"/>
      <c r="P10" s="226"/>
      <c r="Q10" s="226"/>
      <c r="R10" s="226"/>
      <c r="S10" s="226"/>
      <c r="T10" s="226"/>
      <c r="U10" s="226"/>
      <c r="V10" s="226"/>
      <c r="W10" s="226"/>
      <c r="X10" s="226"/>
      <c r="Y10" s="228"/>
    </row>
    <row r="11" spans="1:25" s="222" customFormat="1" ht="17.25" customHeight="1" x14ac:dyDescent="0.25">
      <c r="A11" s="220"/>
      <c r="B11" s="221">
        <v>6</v>
      </c>
      <c r="C11" s="471"/>
      <c r="D11" s="473"/>
      <c r="E11" s="473"/>
      <c r="F11" s="473"/>
      <c r="G11" s="707"/>
      <c r="H11" s="223"/>
      <c r="I11" s="224"/>
      <c r="J11" s="225"/>
      <c r="K11" s="226"/>
      <c r="L11" s="226"/>
      <c r="M11" s="226"/>
      <c r="N11" s="227"/>
      <c r="O11" s="226"/>
      <c r="P11" s="226"/>
      <c r="Q11" s="226"/>
      <c r="R11" s="226"/>
      <c r="S11" s="226"/>
      <c r="T11" s="226"/>
      <c r="U11" s="226"/>
      <c r="V11" s="226"/>
      <c r="W11" s="226"/>
      <c r="X11" s="226"/>
      <c r="Y11" s="228"/>
    </row>
    <row r="12" spans="1:25" s="222" customFormat="1" ht="17.25" customHeight="1" x14ac:dyDescent="0.25">
      <c r="A12" s="220"/>
      <c r="B12" s="221">
        <v>7</v>
      </c>
      <c r="C12" s="471"/>
      <c r="D12" s="473"/>
      <c r="E12" s="473"/>
      <c r="F12" s="473"/>
      <c r="G12" s="707"/>
      <c r="H12" s="223"/>
      <c r="I12" s="224"/>
      <c r="J12" s="225"/>
      <c r="K12" s="226"/>
      <c r="L12" s="226"/>
      <c r="M12" s="226"/>
      <c r="N12" s="227"/>
      <c r="O12" s="226"/>
      <c r="P12" s="226"/>
      <c r="Q12" s="226"/>
      <c r="R12" s="226"/>
      <c r="S12" s="226"/>
      <c r="T12" s="226"/>
      <c r="U12" s="226"/>
      <c r="V12" s="226"/>
      <c r="W12" s="226"/>
      <c r="X12" s="226"/>
      <c r="Y12" s="228"/>
    </row>
    <row r="13" spans="1:25" s="222" customFormat="1" ht="17.25" customHeight="1" x14ac:dyDescent="0.25">
      <c r="A13" s="220"/>
      <c r="B13" s="221">
        <v>8</v>
      </c>
      <c r="C13" s="471"/>
      <c r="D13" s="473"/>
      <c r="E13" s="473"/>
      <c r="F13" s="473"/>
      <c r="G13" s="707"/>
      <c r="H13" s="223"/>
      <c r="I13" s="224"/>
      <c r="J13" s="225"/>
      <c r="K13" s="226"/>
      <c r="L13" s="226"/>
      <c r="M13" s="226"/>
      <c r="N13" s="227"/>
      <c r="O13" s="226"/>
      <c r="P13" s="226"/>
      <c r="Q13" s="226"/>
      <c r="R13" s="226"/>
      <c r="S13" s="226"/>
      <c r="T13" s="226"/>
      <c r="U13" s="226"/>
      <c r="V13" s="226"/>
      <c r="W13" s="226"/>
      <c r="X13" s="226"/>
      <c r="Y13" s="228"/>
    </row>
    <row r="14" spans="1:25" s="222" customFormat="1" ht="17.25" customHeight="1" x14ac:dyDescent="0.25">
      <c r="A14" s="220"/>
      <c r="B14" s="221">
        <v>9</v>
      </c>
      <c r="C14" s="471"/>
      <c r="D14" s="473"/>
      <c r="E14" s="473"/>
      <c r="F14" s="473"/>
      <c r="G14" s="707"/>
      <c r="H14" s="223"/>
      <c r="I14" s="224"/>
      <c r="J14" s="225"/>
      <c r="K14" s="226"/>
      <c r="L14" s="226"/>
      <c r="M14" s="226"/>
      <c r="N14" s="227"/>
      <c r="O14" s="226"/>
      <c r="P14" s="226"/>
      <c r="Q14" s="226"/>
      <c r="R14" s="226"/>
      <c r="S14" s="226"/>
      <c r="T14" s="226"/>
      <c r="U14" s="226"/>
      <c r="V14" s="226"/>
      <c r="W14" s="226"/>
      <c r="X14" s="226"/>
      <c r="Y14" s="228"/>
    </row>
    <row r="15" spans="1:25" s="222" customFormat="1" ht="17.25" customHeight="1" x14ac:dyDescent="0.25">
      <c r="A15" s="220"/>
      <c r="B15" s="221">
        <v>10</v>
      </c>
      <c r="C15" s="708"/>
      <c r="D15" s="708"/>
      <c r="E15" s="708"/>
      <c r="F15" s="708"/>
      <c r="G15" s="708"/>
      <c r="H15" s="223"/>
      <c r="I15" s="224"/>
      <c r="J15" s="225"/>
      <c r="K15" s="226"/>
      <c r="L15" s="226"/>
      <c r="M15" s="226"/>
      <c r="N15" s="227"/>
      <c r="O15" s="226"/>
      <c r="P15" s="226"/>
      <c r="Q15" s="226"/>
      <c r="R15" s="226"/>
      <c r="S15" s="226"/>
      <c r="T15" s="226"/>
      <c r="U15" s="226"/>
      <c r="V15" s="226"/>
      <c r="W15" s="226"/>
      <c r="X15" s="226"/>
      <c r="Y15" s="228"/>
    </row>
    <row r="16" spans="1:25" x14ac:dyDescent="0.25">
      <c r="I16" s="102"/>
      <c r="J16" s="230"/>
      <c r="K16" s="230"/>
      <c r="L16" s="230"/>
      <c r="M16" s="230"/>
      <c r="N16" s="230"/>
      <c r="O16" s="230"/>
      <c r="P16" s="230"/>
      <c r="Q16" s="230"/>
      <c r="R16" s="230"/>
      <c r="S16" s="230"/>
      <c r="T16" s="230"/>
      <c r="U16" s="230"/>
      <c r="V16" s="230"/>
      <c r="W16" s="230"/>
      <c r="X16" s="230"/>
    </row>
    <row r="17" spans="1:25" ht="46.5" customHeight="1" x14ac:dyDescent="0.25">
      <c r="A17" s="205"/>
      <c r="B17" s="231"/>
      <c r="C17" s="709"/>
      <c r="D17" s="709"/>
      <c r="E17" s="709"/>
      <c r="F17" s="709"/>
      <c r="G17" s="709"/>
      <c r="H17" s="232" t="s">
        <v>269</v>
      </c>
      <c r="I17" s="233">
        <f>SUM(I6:I15)</f>
        <v>0</v>
      </c>
      <c r="J17" s="234">
        <f>SUM(J6:J15)</f>
        <v>0</v>
      </c>
      <c r="K17" s="234">
        <f t="shared" ref="K17:X17" si="0">SUM(K6:K15)</f>
        <v>0</v>
      </c>
      <c r="L17" s="234">
        <f t="shared" si="0"/>
        <v>0</v>
      </c>
      <c r="M17" s="234">
        <f t="shared" si="0"/>
        <v>0</v>
      </c>
      <c r="N17" s="234">
        <f t="shared" si="0"/>
        <v>0</v>
      </c>
      <c r="O17" s="234">
        <f t="shared" si="0"/>
        <v>0</v>
      </c>
      <c r="P17" s="234">
        <f t="shared" si="0"/>
        <v>0</v>
      </c>
      <c r="Q17" s="234">
        <f t="shared" si="0"/>
        <v>0</v>
      </c>
      <c r="R17" s="234">
        <f t="shared" si="0"/>
        <v>0</v>
      </c>
      <c r="S17" s="234">
        <f t="shared" si="0"/>
        <v>0</v>
      </c>
      <c r="T17" s="234">
        <f t="shared" si="0"/>
        <v>0</v>
      </c>
      <c r="U17" s="234">
        <f t="shared" si="0"/>
        <v>0</v>
      </c>
      <c r="V17" s="234">
        <f t="shared" si="0"/>
        <v>0</v>
      </c>
      <c r="W17" s="234">
        <f t="shared" si="0"/>
        <v>0</v>
      </c>
      <c r="X17" s="234">
        <f t="shared" si="0"/>
        <v>0</v>
      </c>
      <c r="Y17" s="235"/>
    </row>
    <row r="18" spans="1:25" ht="13" x14ac:dyDescent="0.3">
      <c r="A18" s="205"/>
      <c r="B18" s="236"/>
      <c r="C18" s="215"/>
      <c r="D18" s="237"/>
      <c r="E18" s="236"/>
      <c r="F18" s="236"/>
      <c r="G18" s="236"/>
      <c r="H18" s="236"/>
      <c r="I18" s="216"/>
      <c r="J18" s="205"/>
      <c r="K18" s="205"/>
      <c r="L18" s="205"/>
      <c r="M18" s="205"/>
      <c r="N18" s="205"/>
      <c r="O18" s="205"/>
      <c r="P18" s="205"/>
      <c r="Q18" s="205"/>
      <c r="R18" s="205"/>
      <c r="S18" s="217"/>
      <c r="T18" s="217"/>
      <c r="U18" s="217"/>
      <c r="V18" s="217"/>
      <c r="W18" s="217"/>
      <c r="X18" s="217"/>
    </row>
    <row r="19" spans="1:25" ht="13" x14ac:dyDescent="0.25">
      <c r="A19" s="205"/>
      <c r="B19" s="236"/>
      <c r="C19" s="236"/>
      <c r="D19" s="236"/>
      <c r="E19" s="238"/>
      <c r="F19" s="238"/>
      <c r="G19" s="236"/>
      <c r="H19" s="236"/>
      <c r="I19" s="236"/>
      <c r="J19" s="205"/>
      <c r="K19" s="205"/>
      <c r="L19" s="710"/>
      <c r="M19" s="710"/>
      <c r="N19" s="710"/>
      <c r="O19" s="109"/>
      <c r="P19" s="109"/>
      <c r="Q19" s="109"/>
      <c r="R19" s="205"/>
      <c r="S19" s="217"/>
      <c r="T19" s="217"/>
      <c r="U19" s="217"/>
      <c r="V19" s="217"/>
      <c r="W19" s="217"/>
      <c r="X19" s="217"/>
    </row>
    <row r="20" spans="1:25" x14ac:dyDescent="0.25">
      <c r="B20" s="239" t="s">
        <v>270</v>
      </c>
      <c r="C20" s="240"/>
      <c r="D20" s="240"/>
      <c r="E20" s="240"/>
      <c r="F20" s="240"/>
      <c r="G20" s="240"/>
      <c r="H20" s="240"/>
      <c r="I20" s="240"/>
      <c r="L20" s="241"/>
      <c r="M20" s="241"/>
      <c r="N20" s="241"/>
      <c r="O20" s="241"/>
      <c r="P20" s="241"/>
      <c r="Q20" s="241"/>
    </row>
    <row r="21" spans="1:25" ht="13" x14ac:dyDescent="0.3">
      <c r="B21" s="243"/>
      <c r="C21" s="243"/>
      <c r="D21" s="243"/>
      <c r="E21" s="240"/>
      <c r="F21" s="240"/>
      <c r="G21" s="240"/>
      <c r="H21" s="240"/>
      <c r="I21" s="240"/>
      <c r="L21" s="244"/>
      <c r="M21" s="244"/>
      <c r="N21" s="244"/>
      <c r="O21" s="244"/>
      <c r="P21" s="244"/>
      <c r="Q21" s="244"/>
    </row>
    <row r="22" spans="1:25" ht="13" x14ac:dyDescent="0.3">
      <c r="B22" s="240"/>
      <c r="C22" s="240"/>
      <c r="D22" s="240"/>
      <c r="E22" s="240"/>
      <c r="F22" s="240"/>
      <c r="G22" s="240"/>
      <c r="H22" s="240"/>
      <c r="I22" s="243"/>
      <c r="L22" s="245"/>
      <c r="M22" s="245"/>
      <c r="N22" s="245"/>
      <c r="O22" s="245"/>
      <c r="P22" s="245"/>
      <c r="Q22" s="245"/>
    </row>
    <row r="23" spans="1:25" ht="13" x14ac:dyDescent="0.3">
      <c r="B23" s="240"/>
      <c r="C23" s="246"/>
      <c r="D23" s="246"/>
      <c r="E23" s="240"/>
      <c r="F23" s="240"/>
      <c r="G23" s="240"/>
      <c r="H23" s="240"/>
      <c r="I23" s="243"/>
      <c r="L23" s="244"/>
      <c r="M23" s="244"/>
      <c r="N23" s="244"/>
      <c r="O23" s="244"/>
      <c r="P23" s="244"/>
      <c r="Q23" s="244"/>
    </row>
    <row r="24" spans="1:25" x14ac:dyDescent="0.25">
      <c r="B24" s="240"/>
      <c r="C24" s="240"/>
      <c r="D24" s="240"/>
      <c r="E24" s="240"/>
      <c r="F24" s="240"/>
      <c r="G24" s="240"/>
      <c r="H24" s="240"/>
      <c r="I24" s="240"/>
      <c r="L24" s="208"/>
      <c r="M24" s="208"/>
      <c r="N24" s="208"/>
      <c r="O24" s="208"/>
      <c r="P24" s="208"/>
      <c r="Q24" s="208"/>
    </row>
    <row r="25" spans="1:25" x14ac:dyDescent="0.25">
      <c r="B25" s="240"/>
      <c r="C25" s="240"/>
      <c r="D25" s="240"/>
      <c r="E25" s="240"/>
      <c r="F25" s="240"/>
      <c r="G25" s="240"/>
      <c r="H25" s="240"/>
      <c r="I25" s="240"/>
    </row>
    <row r="26" spans="1:25" x14ac:dyDescent="0.25">
      <c r="B26" s="240"/>
      <c r="C26" s="240"/>
      <c r="D26" s="240"/>
      <c r="E26" s="240"/>
      <c r="F26" s="240"/>
      <c r="G26" s="240"/>
      <c r="H26" s="240"/>
      <c r="I26" s="240"/>
    </row>
    <row r="27" spans="1:25" x14ac:dyDescent="0.25">
      <c r="B27" s="240"/>
      <c r="C27" s="240"/>
      <c r="D27" s="240"/>
      <c r="E27" s="240"/>
      <c r="F27" s="240"/>
      <c r="G27" s="240"/>
      <c r="H27" s="240"/>
      <c r="I27" s="240"/>
    </row>
    <row r="28" spans="1:25" x14ac:dyDescent="0.25">
      <c r="B28" s="240"/>
      <c r="C28" s="240"/>
      <c r="D28" s="240"/>
      <c r="E28" s="240"/>
      <c r="F28" s="240"/>
      <c r="G28" s="240"/>
      <c r="H28" s="240"/>
      <c r="I28" s="240"/>
    </row>
    <row r="29" spans="1:25" ht="13" x14ac:dyDescent="0.3">
      <c r="B29" s="240"/>
      <c r="C29" s="240"/>
      <c r="D29" s="240"/>
      <c r="E29" s="247"/>
      <c r="F29" s="247"/>
      <c r="G29" s="240"/>
      <c r="H29" s="240"/>
      <c r="I29" s="240"/>
    </row>
    <row r="30" spans="1:25" ht="13" x14ac:dyDescent="0.3">
      <c r="B30" s="240"/>
      <c r="C30" s="240"/>
      <c r="D30" s="240"/>
      <c r="E30" s="240"/>
      <c r="F30" s="240"/>
      <c r="G30" s="240"/>
      <c r="H30" s="240"/>
      <c r="I30" s="243"/>
    </row>
    <row r="31" spans="1:25" ht="13" x14ac:dyDescent="0.3">
      <c r="B31" s="240"/>
      <c r="C31" s="246"/>
      <c r="D31" s="246"/>
      <c r="E31" s="240"/>
      <c r="F31" s="240"/>
      <c r="G31" s="240"/>
      <c r="H31" s="240"/>
      <c r="I31" s="243"/>
    </row>
    <row r="32" spans="1:25" x14ac:dyDescent="0.25">
      <c r="B32" s="240"/>
      <c r="C32" s="240"/>
      <c r="D32" s="240"/>
      <c r="E32" s="240"/>
      <c r="F32" s="240"/>
      <c r="G32" s="240"/>
      <c r="H32" s="240"/>
      <c r="I32" s="240"/>
    </row>
    <row r="33" spans="2:9" x14ac:dyDescent="0.25">
      <c r="B33" s="240"/>
      <c r="C33" s="240"/>
      <c r="D33" s="240"/>
      <c r="E33" s="240"/>
      <c r="F33" s="240"/>
      <c r="G33" s="240"/>
      <c r="H33" s="240"/>
      <c r="I33" s="240"/>
    </row>
    <row r="34" spans="2:9" x14ac:dyDescent="0.25">
      <c r="B34" s="240"/>
      <c r="C34" s="240"/>
      <c r="D34" s="240"/>
      <c r="E34" s="248"/>
      <c r="F34" s="248"/>
      <c r="G34" s="240"/>
      <c r="H34" s="240"/>
      <c r="I34" s="240"/>
    </row>
    <row r="35" spans="2:9" x14ac:dyDescent="0.25">
      <c r="B35" s="240"/>
      <c r="C35" s="240"/>
      <c r="D35" s="240"/>
      <c r="E35" s="240"/>
      <c r="F35" s="240"/>
      <c r="G35" s="240"/>
      <c r="H35" s="240"/>
      <c r="I35" s="240"/>
    </row>
    <row r="36" spans="2:9" ht="13" x14ac:dyDescent="0.3">
      <c r="B36" s="243"/>
      <c r="C36" s="243"/>
      <c r="D36" s="243"/>
      <c r="E36" s="240"/>
      <c r="F36" s="240"/>
      <c r="G36" s="240"/>
      <c r="H36" s="240"/>
      <c r="I36" s="240"/>
    </row>
    <row r="37" spans="2:9" ht="13" x14ac:dyDescent="0.3">
      <c r="B37" s="240"/>
      <c r="C37" s="240"/>
      <c r="D37" s="240"/>
      <c r="E37" s="240"/>
      <c r="F37" s="240"/>
      <c r="G37" s="240"/>
      <c r="H37" s="240"/>
      <c r="I37" s="243"/>
    </row>
    <row r="38" spans="2:9" ht="13" x14ac:dyDescent="0.3">
      <c r="B38" s="240"/>
      <c r="C38" s="246"/>
      <c r="D38" s="246"/>
      <c r="E38" s="240"/>
      <c r="F38" s="240"/>
      <c r="G38" s="240"/>
      <c r="H38" s="240"/>
      <c r="I38" s="243"/>
    </row>
    <row r="39" spans="2:9" x14ac:dyDescent="0.25">
      <c r="B39" s="240"/>
      <c r="C39" s="240"/>
      <c r="D39" s="240"/>
      <c r="E39" s="240"/>
      <c r="F39" s="240"/>
      <c r="G39" s="240"/>
      <c r="H39" s="240"/>
      <c r="I39" s="240"/>
    </row>
    <row r="40" spans="2:9" x14ac:dyDescent="0.25">
      <c r="B40" s="240"/>
      <c r="C40" s="240"/>
      <c r="D40" s="240"/>
      <c r="E40" s="240"/>
      <c r="F40" s="240"/>
      <c r="G40" s="240"/>
      <c r="H40" s="240"/>
      <c r="I40" s="240"/>
    </row>
    <row r="41" spans="2:9" x14ac:dyDescent="0.25">
      <c r="B41" s="240"/>
      <c r="C41" s="240"/>
      <c r="D41" s="240"/>
      <c r="E41" s="240"/>
      <c r="F41" s="240"/>
      <c r="G41" s="240"/>
      <c r="H41" s="240"/>
      <c r="I41" s="240"/>
    </row>
    <row r="42" spans="2:9" x14ac:dyDescent="0.25">
      <c r="B42" s="240"/>
      <c r="C42" s="240"/>
      <c r="D42" s="240"/>
      <c r="E42" s="240"/>
      <c r="F42" s="240"/>
      <c r="G42" s="240"/>
      <c r="H42" s="240"/>
      <c r="I42" s="240"/>
    </row>
    <row r="43" spans="2:9" ht="13" x14ac:dyDescent="0.3">
      <c r="B43" s="240"/>
      <c r="C43" s="240"/>
      <c r="D43" s="240"/>
      <c r="E43" s="247"/>
      <c r="F43" s="247"/>
      <c r="G43" s="240"/>
      <c r="H43" s="240"/>
      <c r="I43" s="240"/>
    </row>
    <row r="44" spans="2:9" ht="13" x14ac:dyDescent="0.3">
      <c r="B44" s="240"/>
      <c r="C44" s="240"/>
      <c r="D44" s="240"/>
      <c r="E44" s="240"/>
      <c r="F44" s="240"/>
      <c r="G44" s="240"/>
      <c r="H44" s="240"/>
      <c r="I44" s="243"/>
    </row>
    <row r="45" spans="2:9" ht="13" x14ac:dyDescent="0.3">
      <c r="B45" s="240"/>
      <c r="C45" s="246"/>
      <c r="D45" s="246"/>
      <c r="E45" s="240"/>
      <c r="F45" s="240"/>
      <c r="G45" s="240"/>
      <c r="H45" s="240"/>
      <c r="I45" s="243"/>
    </row>
    <row r="46" spans="2:9" x14ac:dyDescent="0.25">
      <c r="B46" s="240"/>
      <c r="C46" s="240"/>
      <c r="D46" s="240"/>
      <c r="E46" s="240"/>
      <c r="F46" s="240"/>
      <c r="G46" s="240"/>
      <c r="H46" s="240"/>
      <c r="I46" s="240"/>
    </row>
    <row r="47" spans="2:9" x14ac:dyDescent="0.25">
      <c r="B47" s="240"/>
      <c r="C47" s="240"/>
      <c r="D47" s="240"/>
      <c r="E47" s="248"/>
      <c r="F47" s="248"/>
      <c r="G47" s="240"/>
      <c r="H47" s="240"/>
      <c r="I47" s="240"/>
    </row>
    <row r="48" spans="2:9" x14ac:dyDescent="0.25">
      <c r="B48" s="240"/>
      <c r="C48" s="240"/>
      <c r="D48" s="240"/>
      <c r="E48" s="240"/>
      <c r="F48" s="240"/>
      <c r="G48" s="240"/>
      <c r="H48" s="240"/>
      <c r="I48" s="240"/>
    </row>
    <row r="49" spans="2:9" x14ac:dyDescent="0.25">
      <c r="B49" s="240"/>
      <c r="C49" s="240"/>
      <c r="D49" s="240"/>
      <c r="E49" s="240"/>
      <c r="F49" s="240"/>
      <c r="G49" s="240"/>
      <c r="H49" s="240"/>
      <c r="I49" s="240"/>
    </row>
    <row r="50" spans="2:9" ht="13" x14ac:dyDescent="0.3">
      <c r="B50" s="243"/>
      <c r="C50" s="240"/>
      <c r="D50" s="240"/>
      <c r="E50" s="240"/>
      <c r="F50" s="240"/>
      <c r="G50" s="240"/>
      <c r="H50" s="240"/>
      <c r="I50" s="240"/>
    </row>
    <row r="51" spans="2:9" x14ac:dyDescent="0.25">
      <c r="B51" s="240"/>
      <c r="C51" s="240"/>
      <c r="D51" s="240"/>
      <c r="E51" s="240"/>
      <c r="F51" s="240"/>
      <c r="G51" s="240"/>
      <c r="H51" s="240"/>
      <c r="I51" s="240"/>
    </row>
    <row r="52" spans="2:9" x14ac:dyDescent="0.25">
      <c r="B52" s="240"/>
      <c r="C52" s="240"/>
      <c r="D52" s="240"/>
      <c r="E52" s="240"/>
      <c r="F52" s="240"/>
      <c r="G52" s="240"/>
      <c r="H52" s="240"/>
      <c r="I52" s="240"/>
    </row>
    <row r="53" spans="2:9" x14ac:dyDescent="0.25">
      <c r="B53" s="240"/>
      <c r="C53" s="240"/>
      <c r="D53" s="240"/>
      <c r="E53" s="240"/>
      <c r="F53" s="240"/>
      <c r="G53" s="240"/>
      <c r="H53" s="240"/>
      <c r="I53" s="240"/>
    </row>
  </sheetData>
  <mergeCells count="17">
    <mergeCell ref="C13:G13"/>
    <mergeCell ref="C14:G14"/>
    <mergeCell ref="C15:G15"/>
    <mergeCell ref="C17:G17"/>
    <mergeCell ref="L19:N19"/>
    <mergeCell ref="Y3:Y5"/>
    <mergeCell ref="C6:G6"/>
    <mergeCell ref="C12:G12"/>
    <mergeCell ref="B3:B5"/>
    <mergeCell ref="C3:G5"/>
    <mergeCell ref="H3:H5"/>
    <mergeCell ref="I3:I5"/>
    <mergeCell ref="C7:G7"/>
    <mergeCell ref="C8:G8"/>
    <mergeCell ref="C9:G9"/>
    <mergeCell ref="C10:G10"/>
    <mergeCell ref="C11:G11"/>
  </mergeCells>
  <pageMargins left="0.11811023622047245" right="0.19685039370078741" top="0.19685039370078741" bottom="0.39370078740157483" header="0" footer="0.19685039370078741"/>
  <pageSetup paperSize="9" scale="41" orientation="landscape" r:id="rId1"/>
  <headerFooter>
    <oddFooter>&amp;LCompetitive Bid Analysis 
SC-PR- 11a &amp;RCapability Evaluation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0000"/>
    <pageSetUpPr fitToPage="1"/>
  </sheetPr>
  <dimension ref="A1:Y53"/>
  <sheetViews>
    <sheetView showGridLines="0" view="pageBreakPreview" zoomScale="80" zoomScaleNormal="80" zoomScaleSheetLayoutView="80" workbookViewId="0">
      <pane xSplit="7" ySplit="5" topLeftCell="H6" activePane="bottomRight" state="frozen"/>
      <selection activeCell="E9" sqref="E9"/>
      <selection pane="topRight" activeCell="E9" sqref="E9"/>
      <selection pane="bottomLeft" activeCell="E9" sqref="E9"/>
      <selection pane="bottomRight" activeCell="C9" sqref="C9:G9"/>
    </sheetView>
  </sheetViews>
  <sheetFormatPr defaultColWidth="9.1796875" defaultRowHeight="12.5" x14ac:dyDescent="0.25"/>
  <cols>
    <col min="1" max="1" width="3" style="206" customWidth="1"/>
    <col min="2" max="2" width="11.453125" style="206" customWidth="1"/>
    <col min="3" max="3" width="25.1796875" style="206" customWidth="1"/>
    <col min="4" max="4" width="8.7265625" style="206" customWidth="1"/>
    <col min="5" max="5" width="7" style="206" customWidth="1"/>
    <col min="6" max="6" width="4.26953125" style="206" customWidth="1"/>
    <col min="7" max="7" width="35.26953125" style="206" customWidth="1"/>
    <col min="8" max="8" width="12.453125" style="206" customWidth="1"/>
    <col min="9" max="9" width="8.26953125" style="206" bestFit="1" customWidth="1"/>
    <col min="10" max="18" width="10.7265625" style="206" customWidth="1"/>
    <col min="19" max="24" width="10.7265625" style="242" customWidth="1"/>
    <col min="25" max="25" width="75.26953125" style="206" customWidth="1"/>
    <col min="26" max="26" width="17" style="206" customWidth="1"/>
    <col min="27" max="16384" width="9.1796875" style="206"/>
  </cols>
  <sheetData>
    <row r="1" spans="1:25" s="102" customFormat="1" ht="36" customHeight="1" x14ac:dyDescent="0.35">
      <c r="B1" s="41" t="s">
        <v>253</v>
      </c>
      <c r="C1" s="41"/>
      <c r="D1" s="41"/>
      <c r="E1" s="41"/>
      <c r="F1" s="41"/>
      <c r="G1" s="41"/>
      <c r="H1" s="41"/>
      <c r="I1" s="41"/>
      <c r="J1" s="41"/>
      <c r="K1" s="41"/>
      <c r="L1" s="41"/>
      <c r="M1" s="41"/>
      <c r="N1" s="41"/>
      <c r="O1" s="41"/>
      <c r="P1" s="41"/>
      <c r="Q1" s="42"/>
      <c r="R1" s="42"/>
      <c r="S1" s="214"/>
      <c r="T1" s="214"/>
      <c r="U1" s="214"/>
      <c r="V1" s="214"/>
      <c r="W1" s="214"/>
      <c r="X1" s="214"/>
      <c r="Y1" s="43" t="s">
        <v>271</v>
      </c>
    </row>
    <row r="2" spans="1:25" ht="15" customHeight="1" x14ac:dyDescent="0.3">
      <c r="A2" s="205"/>
      <c r="B2" s="215"/>
      <c r="C2" s="216"/>
      <c r="D2" s="216"/>
      <c r="E2" s="215"/>
      <c r="F2" s="215"/>
      <c r="G2" s="215"/>
      <c r="H2" s="215"/>
      <c r="I2" s="215"/>
      <c r="J2" s="205"/>
      <c r="K2" s="205"/>
      <c r="L2" s="205"/>
      <c r="M2" s="205"/>
      <c r="N2" s="205"/>
      <c r="O2" s="205"/>
      <c r="P2" s="205"/>
      <c r="Q2" s="205"/>
      <c r="R2" s="205"/>
      <c r="S2" s="217"/>
      <c r="T2" s="217"/>
      <c r="U2" s="217"/>
      <c r="V2" s="217"/>
      <c r="W2" s="217"/>
      <c r="X2" s="217"/>
    </row>
    <row r="3" spans="1:25" ht="22.9" customHeight="1" x14ac:dyDescent="0.25">
      <c r="A3" s="205"/>
      <c r="B3" s="469" t="s">
        <v>255</v>
      </c>
      <c r="C3" s="469" t="s">
        <v>272</v>
      </c>
      <c r="D3" s="469"/>
      <c r="E3" s="469"/>
      <c r="F3" s="469"/>
      <c r="G3" s="469"/>
      <c r="H3" s="469" t="s">
        <v>257</v>
      </c>
      <c r="I3" s="469" t="s">
        <v>258</v>
      </c>
      <c r="J3" s="218" t="s">
        <v>259</v>
      </c>
      <c r="K3" s="218" t="s">
        <v>260</v>
      </c>
      <c r="L3" s="218" t="s">
        <v>261</v>
      </c>
      <c r="M3" s="218" t="s">
        <v>262</v>
      </c>
      <c r="N3" s="218" t="s">
        <v>244</v>
      </c>
      <c r="O3" s="218" t="s">
        <v>263</v>
      </c>
      <c r="P3" s="218" t="s">
        <v>264</v>
      </c>
      <c r="Q3" s="218" t="s">
        <v>265</v>
      </c>
      <c r="R3" s="218" t="s">
        <v>266</v>
      </c>
      <c r="S3" s="218" t="s">
        <v>198</v>
      </c>
      <c r="T3" s="218" t="s">
        <v>199</v>
      </c>
      <c r="U3" s="218" t="s">
        <v>200</v>
      </c>
      <c r="V3" s="218" t="s">
        <v>201</v>
      </c>
      <c r="W3" s="218" t="s">
        <v>202</v>
      </c>
      <c r="X3" s="218" t="s">
        <v>203</v>
      </c>
      <c r="Y3" s="701" t="s">
        <v>267</v>
      </c>
    </row>
    <row r="4" spans="1:25" ht="42.75" customHeight="1" x14ac:dyDescent="0.25">
      <c r="A4" s="205"/>
      <c r="B4" s="469"/>
      <c r="C4" s="469"/>
      <c r="D4" s="469"/>
      <c r="E4" s="469"/>
      <c r="F4" s="469"/>
      <c r="G4" s="469"/>
      <c r="H4" s="469"/>
      <c r="I4" s="469"/>
      <c r="J4" s="219" t="str">
        <f>Summary!E5</f>
        <v>&lt;&lt;Insert Supplier Name&gt;&gt;</v>
      </c>
      <c r="K4" s="219" t="str">
        <f>Summary!F5</f>
        <v>&lt;&lt;Insert Supplier Name&gt;&gt;</v>
      </c>
      <c r="L4" s="219" t="str">
        <f>Summary!G5</f>
        <v>&lt;&lt;Insert Supplier Name&gt;&gt;</v>
      </c>
      <c r="M4" s="219" t="str">
        <f>Summary!H5</f>
        <v>&lt;&lt;Insert Supplier Name&gt;&gt;</v>
      </c>
      <c r="N4" s="219" t="str">
        <f>Summary!I5</f>
        <v>&lt;&lt;Insert Supplier Name&gt;&gt;</v>
      </c>
      <c r="O4" s="219" t="str">
        <f>Summary!J5</f>
        <v>&lt;&lt;Insert Supplier Name&gt;&gt;</v>
      </c>
      <c r="P4" s="219" t="str">
        <f>Summary!K5</f>
        <v>&lt;&lt;Insert Supplier Name&gt;&gt;</v>
      </c>
      <c r="Q4" s="219" t="str">
        <f>Summary!L5</f>
        <v>&lt;&lt;Insert Supplier Name&gt;&gt;</v>
      </c>
      <c r="R4" s="219" t="str">
        <f>Summary!M5</f>
        <v>&lt;&lt;Insert Supplier Name&gt;&gt;</v>
      </c>
      <c r="S4" s="219" t="str">
        <f>Summary!N5</f>
        <v>&lt;&lt;Insert Supplier Name&gt;&gt;</v>
      </c>
      <c r="T4" s="219" t="str">
        <f>Summary!O5</f>
        <v>&lt;&lt;Insert Supplier Name&gt;&gt;</v>
      </c>
      <c r="U4" s="219" t="str">
        <f>Summary!P5</f>
        <v>&lt;&lt;Insert Supplier Name&gt;&gt;</v>
      </c>
      <c r="V4" s="219" t="str">
        <f>Summary!Q5</f>
        <v>&lt;&lt;Insert Supplier Name&gt;&gt;</v>
      </c>
      <c r="W4" s="219" t="str">
        <f>Summary!R5</f>
        <v>&lt;&lt;Insert Supplier Name&gt;&gt;</v>
      </c>
      <c r="X4" s="219" t="str">
        <f>Summary!S5</f>
        <v>&lt;&lt;Insert Supplier Name&gt;&gt;</v>
      </c>
      <c r="Y4" s="701"/>
    </row>
    <row r="5" spans="1:25" s="222" customFormat="1" ht="21" customHeight="1" x14ac:dyDescent="0.25">
      <c r="A5" s="220"/>
      <c r="B5" s="469"/>
      <c r="C5" s="469"/>
      <c r="D5" s="469"/>
      <c r="E5" s="469"/>
      <c r="F5" s="469"/>
      <c r="G5" s="469"/>
      <c r="H5" s="469"/>
      <c r="I5" s="469"/>
      <c r="J5" s="221" t="s">
        <v>268</v>
      </c>
      <c r="K5" s="221" t="s">
        <v>268</v>
      </c>
      <c r="L5" s="221" t="s">
        <v>268</v>
      </c>
      <c r="M5" s="221" t="s">
        <v>268</v>
      </c>
      <c r="N5" s="221" t="s">
        <v>268</v>
      </c>
      <c r="O5" s="221" t="s">
        <v>268</v>
      </c>
      <c r="P5" s="221" t="s">
        <v>268</v>
      </c>
      <c r="Q5" s="221" t="s">
        <v>268</v>
      </c>
      <c r="R5" s="221" t="s">
        <v>268</v>
      </c>
      <c r="S5" s="221" t="s">
        <v>268</v>
      </c>
      <c r="T5" s="221" t="s">
        <v>268</v>
      </c>
      <c r="U5" s="221" t="s">
        <v>268</v>
      </c>
      <c r="V5" s="221" t="s">
        <v>268</v>
      </c>
      <c r="W5" s="221" t="s">
        <v>268</v>
      </c>
      <c r="X5" s="221" t="s">
        <v>268</v>
      </c>
      <c r="Y5" s="701"/>
    </row>
    <row r="6" spans="1:25" s="222" customFormat="1" ht="17.25" customHeight="1" x14ac:dyDescent="0.25">
      <c r="A6" s="220"/>
      <c r="B6" s="221">
        <v>1</v>
      </c>
      <c r="C6" s="706"/>
      <c r="D6" s="706"/>
      <c r="E6" s="706"/>
      <c r="F6" s="706"/>
      <c r="G6" s="706"/>
      <c r="H6" s="223"/>
      <c r="I6" s="224"/>
      <c r="J6" s="225"/>
      <c r="K6" s="226"/>
      <c r="L6" s="226"/>
      <c r="M6" s="226"/>
      <c r="N6" s="227"/>
      <c r="O6" s="226"/>
      <c r="P6" s="226"/>
      <c r="Q6" s="226"/>
      <c r="R6" s="226"/>
      <c r="S6" s="226"/>
      <c r="T6" s="226"/>
      <c r="U6" s="226"/>
      <c r="V6" s="226"/>
      <c r="W6" s="226"/>
      <c r="X6" s="226"/>
      <c r="Y6" s="228"/>
    </row>
    <row r="7" spans="1:25" s="222" customFormat="1" ht="17.25" customHeight="1" x14ac:dyDescent="0.25">
      <c r="A7" s="220"/>
      <c r="B7" s="221">
        <v>2</v>
      </c>
      <c r="C7" s="706"/>
      <c r="D7" s="706"/>
      <c r="E7" s="706"/>
      <c r="F7" s="706"/>
      <c r="G7" s="706"/>
      <c r="H7" s="223"/>
      <c r="I7" s="224"/>
      <c r="J7" s="225"/>
      <c r="K7" s="226"/>
      <c r="L7" s="226"/>
      <c r="M7" s="226"/>
      <c r="N7" s="227"/>
      <c r="O7" s="226"/>
      <c r="P7" s="226"/>
      <c r="Q7" s="226"/>
      <c r="R7" s="226"/>
      <c r="S7" s="226"/>
      <c r="T7" s="226"/>
      <c r="U7" s="226"/>
      <c r="V7" s="226"/>
      <c r="W7" s="226"/>
      <c r="X7" s="226"/>
      <c r="Y7" s="228"/>
    </row>
    <row r="8" spans="1:25" ht="17.25" customHeight="1" x14ac:dyDescent="0.25">
      <c r="A8" s="205"/>
      <c r="B8" s="221">
        <v>3</v>
      </c>
      <c r="C8" s="706"/>
      <c r="D8" s="706"/>
      <c r="E8" s="706"/>
      <c r="F8" s="706"/>
      <c r="G8" s="706"/>
      <c r="H8" s="223"/>
      <c r="I8" s="229"/>
      <c r="J8" s="225"/>
      <c r="K8" s="226"/>
      <c r="L8" s="226"/>
      <c r="M8" s="226"/>
      <c r="N8" s="227"/>
      <c r="O8" s="226"/>
      <c r="P8" s="226"/>
      <c r="Q8" s="226"/>
      <c r="R8" s="226"/>
      <c r="S8" s="226"/>
      <c r="T8" s="226"/>
      <c r="U8" s="226"/>
      <c r="V8" s="226"/>
      <c r="W8" s="226"/>
      <c r="X8" s="226"/>
      <c r="Y8" s="228"/>
    </row>
    <row r="9" spans="1:25" s="222" customFormat="1" ht="17.25" customHeight="1" x14ac:dyDescent="0.25">
      <c r="A9" s="220"/>
      <c r="B9" s="221">
        <v>4</v>
      </c>
      <c r="C9" s="706"/>
      <c r="D9" s="706"/>
      <c r="E9" s="706"/>
      <c r="F9" s="706"/>
      <c r="G9" s="706"/>
      <c r="H9" s="223"/>
      <c r="I9" s="224"/>
      <c r="J9" s="225"/>
      <c r="K9" s="226"/>
      <c r="L9" s="226"/>
      <c r="M9" s="226"/>
      <c r="N9" s="227"/>
      <c r="O9" s="226"/>
      <c r="P9" s="226"/>
      <c r="Q9" s="226"/>
      <c r="R9" s="226"/>
      <c r="S9" s="226"/>
      <c r="T9" s="226"/>
      <c r="U9" s="226"/>
      <c r="V9" s="226"/>
      <c r="W9" s="226"/>
      <c r="X9" s="226"/>
      <c r="Y9" s="228"/>
    </row>
    <row r="10" spans="1:25" s="222" customFormat="1" ht="17.25" customHeight="1" x14ac:dyDescent="0.25">
      <c r="A10" s="220"/>
      <c r="B10" s="221">
        <v>5</v>
      </c>
      <c r="C10" s="706"/>
      <c r="D10" s="706"/>
      <c r="E10" s="706"/>
      <c r="F10" s="706"/>
      <c r="G10" s="706"/>
      <c r="H10" s="223"/>
      <c r="I10" s="224"/>
      <c r="J10" s="225"/>
      <c r="K10" s="226"/>
      <c r="L10" s="226"/>
      <c r="M10" s="226"/>
      <c r="N10" s="227"/>
      <c r="O10" s="226"/>
      <c r="P10" s="226"/>
      <c r="Q10" s="226"/>
      <c r="R10" s="226"/>
      <c r="S10" s="226"/>
      <c r="T10" s="226"/>
      <c r="U10" s="226"/>
      <c r="V10" s="226"/>
      <c r="W10" s="226"/>
      <c r="X10" s="226"/>
      <c r="Y10" s="228"/>
    </row>
    <row r="11" spans="1:25" s="222" customFormat="1" ht="17.25" customHeight="1" x14ac:dyDescent="0.25">
      <c r="A11" s="220"/>
      <c r="B11" s="221">
        <v>6</v>
      </c>
      <c r="C11" s="471"/>
      <c r="D11" s="473"/>
      <c r="E11" s="473"/>
      <c r="F11" s="473"/>
      <c r="G11" s="707"/>
      <c r="H11" s="223"/>
      <c r="I11" s="224"/>
      <c r="J11" s="225"/>
      <c r="K11" s="226"/>
      <c r="L11" s="226"/>
      <c r="M11" s="226"/>
      <c r="N11" s="227"/>
      <c r="O11" s="226"/>
      <c r="P11" s="226"/>
      <c r="Q11" s="226"/>
      <c r="R11" s="226"/>
      <c r="S11" s="226"/>
      <c r="T11" s="226"/>
      <c r="U11" s="226"/>
      <c r="V11" s="226"/>
      <c r="W11" s="226"/>
      <c r="X11" s="226"/>
      <c r="Y11" s="228"/>
    </row>
    <row r="12" spans="1:25" s="222" customFormat="1" ht="17.25" customHeight="1" x14ac:dyDescent="0.25">
      <c r="A12" s="220"/>
      <c r="B12" s="221">
        <v>7</v>
      </c>
      <c r="C12" s="471"/>
      <c r="D12" s="473"/>
      <c r="E12" s="473"/>
      <c r="F12" s="473"/>
      <c r="G12" s="707"/>
      <c r="H12" s="223"/>
      <c r="I12" s="224"/>
      <c r="J12" s="225"/>
      <c r="K12" s="226"/>
      <c r="L12" s="226"/>
      <c r="M12" s="226"/>
      <c r="N12" s="227"/>
      <c r="O12" s="226"/>
      <c r="P12" s="226"/>
      <c r="Q12" s="226"/>
      <c r="R12" s="226"/>
      <c r="S12" s="226"/>
      <c r="T12" s="226"/>
      <c r="U12" s="226"/>
      <c r="V12" s="226"/>
      <c r="W12" s="226"/>
      <c r="X12" s="226"/>
      <c r="Y12" s="228"/>
    </row>
    <row r="13" spans="1:25" s="222" customFormat="1" ht="17.25" customHeight="1" x14ac:dyDescent="0.25">
      <c r="A13" s="220"/>
      <c r="B13" s="221">
        <v>8</v>
      </c>
      <c r="C13" s="471"/>
      <c r="D13" s="473"/>
      <c r="E13" s="473"/>
      <c r="F13" s="473"/>
      <c r="G13" s="707"/>
      <c r="H13" s="223"/>
      <c r="I13" s="224"/>
      <c r="J13" s="225"/>
      <c r="K13" s="226"/>
      <c r="L13" s="226"/>
      <c r="M13" s="226"/>
      <c r="N13" s="227"/>
      <c r="O13" s="226"/>
      <c r="P13" s="226"/>
      <c r="Q13" s="226"/>
      <c r="R13" s="226"/>
      <c r="S13" s="226"/>
      <c r="T13" s="226"/>
      <c r="U13" s="226"/>
      <c r="V13" s="226"/>
      <c r="W13" s="226"/>
      <c r="X13" s="226"/>
      <c r="Y13" s="228"/>
    </row>
    <row r="14" spans="1:25" s="222" customFormat="1" ht="17.25" customHeight="1" x14ac:dyDescent="0.25">
      <c r="A14" s="220"/>
      <c r="B14" s="221">
        <v>9</v>
      </c>
      <c r="C14" s="471"/>
      <c r="D14" s="473"/>
      <c r="E14" s="473"/>
      <c r="F14" s="473"/>
      <c r="G14" s="707"/>
      <c r="H14" s="223"/>
      <c r="I14" s="224"/>
      <c r="J14" s="225"/>
      <c r="K14" s="226"/>
      <c r="L14" s="226"/>
      <c r="M14" s="226"/>
      <c r="N14" s="227"/>
      <c r="O14" s="226"/>
      <c r="P14" s="226"/>
      <c r="Q14" s="226"/>
      <c r="R14" s="226"/>
      <c r="S14" s="226"/>
      <c r="T14" s="226"/>
      <c r="U14" s="226"/>
      <c r="V14" s="226"/>
      <c r="W14" s="226"/>
      <c r="X14" s="226"/>
      <c r="Y14" s="228"/>
    </row>
    <row r="15" spans="1:25" s="222" customFormat="1" ht="17.25" customHeight="1" x14ac:dyDescent="0.25">
      <c r="A15" s="220"/>
      <c r="B15" s="221">
        <v>10</v>
      </c>
      <c r="C15" s="708"/>
      <c r="D15" s="708"/>
      <c r="E15" s="708"/>
      <c r="F15" s="708"/>
      <c r="G15" s="708"/>
      <c r="H15" s="223"/>
      <c r="I15" s="224"/>
      <c r="J15" s="225"/>
      <c r="K15" s="226"/>
      <c r="L15" s="226"/>
      <c r="M15" s="226"/>
      <c r="N15" s="227"/>
      <c r="O15" s="226"/>
      <c r="P15" s="226"/>
      <c r="Q15" s="226"/>
      <c r="R15" s="226"/>
      <c r="S15" s="226"/>
      <c r="T15" s="226"/>
      <c r="U15" s="226"/>
      <c r="V15" s="226"/>
      <c r="W15" s="226"/>
      <c r="X15" s="226"/>
      <c r="Y15" s="228"/>
    </row>
    <row r="16" spans="1:25" x14ac:dyDescent="0.25">
      <c r="I16" s="102"/>
      <c r="J16" s="230"/>
      <c r="K16" s="230"/>
      <c r="L16" s="230"/>
      <c r="M16" s="230"/>
      <c r="N16" s="230"/>
      <c r="O16" s="230"/>
      <c r="P16" s="230"/>
      <c r="Q16" s="230"/>
      <c r="R16" s="230"/>
      <c r="S16" s="230"/>
      <c r="T16" s="230"/>
      <c r="U16" s="230"/>
      <c r="V16" s="230"/>
      <c r="W16" s="230"/>
      <c r="X16" s="230"/>
    </row>
    <row r="17" spans="1:25" ht="46.5" customHeight="1" x14ac:dyDescent="0.25">
      <c r="A17" s="205"/>
      <c r="B17" s="231"/>
      <c r="C17" s="709"/>
      <c r="D17" s="709"/>
      <c r="E17" s="709"/>
      <c r="F17" s="709"/>
      <c r="G17" s="709"/>
      <c r="H17" s="232" t="s">
        <v>269</v>
      </c>
      <c r="I17" s="233">
        <f>SUM(I6:I15)</f>
        <v>0</v>
      </c>
      <c r="J17" s="234">
        <f>SUM(J6:J15)</f>
        <v>0</v>
      </c>
      <c r="K17" s="234">
        <f t="shared" ref="K17:X17" si="0">SUM(K6:K15)</f>
        <v>0</v>
      </c>
      <c r="L17" s="234">
        <f t="shared" si="0"/>
        <v>0</v>
      </c>
      <c r="M17" s="234">
        <f t="shared" si="0"/>
        <v>0</v>
      </c>
      <c r="N17" s="234">
        <f t="shared" si="0"/>
        <v>0</v>
      </c>
      <c r="O17" s="234">
        <f t="shared" si="0"/>
        <v>0</v>
      </c>
      <c r="P17" s="234">
        <f t="shared" si="0"/>
        <v>0</v>
      </c>
      <c r="Q17" s="234">
        <f t="shared" si="0"/>
        <v>0</v>
      </c>
      <c r="R17" s="234">
        <f t="shared" si="0"/>
        <v>0</v>
      </c>
      <c r="S17" s="234">
        <f t="shared" si="0"/>
        <v>0</v>
      </c>
      <c r="T17" s="234">
        <f t="shared" si="0"/>
        <v>0</v>
      </c>
      <c r="U17" s="234">
        <f t="shared" si="0"/>
        <v>0</v>
      </c>
      <c r="V17" s="234">
        <f t="shared" si="0"/>
        <v>0</v>
      </c>
      <c r="W17" s="234">
        <f t="shared" si="0"/>
        <v>0</v>
      </c>
      <c r="X17" s="234">
        <f t="shared" si="0"/>
        <v>0</v>
      </c>
      <c r="Y17" s="235"/>
    </row>
    <row r="18" spans="1:25" ht="13" x14ac:dyDescent="0.3">
      <c r="A18" s="205"/>
      <c r="B18" s="236"/>
      <c r="C18" s="215"/>
      <c r="D18" s="237"/>
      <c r="E18" s="236"/>
      <c r="F18" s="236"/>
      <c r="G18" s="236"/>
      <c r="H18" s="236"/>
      <c r="I18" s="216"/>
      <c r="J18" s="205"/>
      <c r="K18" s="205"/>
      <c r="L18" s="205"/>
      <c r="M18" s="205"/>
      <c r="N18" s="205"/>
      <c r="O18" s="205"/>
      <c r="P18" s="205"/>
      <c r="Q18" s="205"/>
      <c r="R18" s="205"/>
      <c r="S18" s="217"/>
      <c r="T18" s="217"/>
      <c r="U18" s="217"/>
      <c r="V18" s="217"/>
      <c r="W18" s="217"/>
      <c r="X18" s="217"/>
    </row>
    <row r="19" spans="1:25" ht="13" x14ac:dyDescent="0.25">
      <c r="A19" s="205"/>
      <c r="B19" s="236"/>
      <c r="C19" s="236"/>
      <c r="D19" s="236"/>
      <c r="E19" s="238"/>
      <c r="F19" s="238"/>
      <c r="G19" s="236"/>
      <c r="H19" s="236"/>
      <c r="I19" s="236"/>
      <c r="J19" s="205"/>
      <c r="K19" s="205"/>
      <c r="L19" s="710"/>
      <c r="M19" s="710"/>
      <c r="N19" s="710"/>
      <c r="O19" s="109"/>
      <c r="P19" s="109"/>
      <c r="Q19" s="109"/>
      <c r="R19" s="205"/>
      <c r="S19" s="217"/>
      <c r="T19" s="217"/>
      <c r="U19" s="217"/>
      <c r="V19" s="217"/>
      <c r="W19" s="217"/>
      <c r="X19" s="217"/>
    </row>
    <row r="20" spans="1:25" x14ac:dyDescent="0.25">
      <c r="B20" s="239" t="s">
        <v>270</v>
      </c>
      <c r="C20" s="240"/>
      <c r="D20" s="240"/>
      <c r="E20" s="240"/>
      <c r="F20" s="240"/>
      <c r="G20" s="240"/>
      <c r="H20" s="240"/>
      <c r="I20" s="240"/>
      <c r="L20" s="241"/>
      <c r="M20" s="241"/>
      <c r="N20" s="241"/>
      <c r="O20" s="241"/>
      <c r="P20" s="241"/>
      <c r="Q20" s="241"/>
    </row>
    <row r="21" spans="1:25" ht="13" x14ac:dyDescent="0.3">
      <c r="B21" s="243"/>
      <c r="C21" s="243"/>
      <c r="D21" s="243"/>
      <c r="E21" s="240"/>
      <c r="F21" s="240"/>
      <c r="G21" s="240"/>
      <c r="H21" s="240"/>
      <c r="I21" s="240"/>
      <c r="L21" s="244"/>
      <c r="M21" s="244"/>
      <c r="N21" s="244"/>
      <c r="O21" s="244"/>
      <c r="P21" s="244"/>
      <c r="Q21" s="244"/>
    </row>
    <row r="22" spans="1:25" ht="13" x14ac:dyDescent="0.3">
      <c r="B22" s="240"/>
      <c r="C22" s="240"/>
      <c r="D22" s="240"/>
      <c r="E22" s="240"/>
      <c r="F22" s="240"/>
      <c r="G22" s="240"/>
      <c r="H22" s="240"/>
      <c r="I22" s="243"/>
      <c r="L22" s="245"/>
      <c r="M22" s="245"/>
      <c r="N22" s="245"/>
      <c r="O22" s="245"/>
      <c r="P22" s="245"/>
      <c r="Q22" s="245"/>
    </row>
    <row r="23" spans="1:25" ht="13" x14ac:dyDescent="0.3">
      <c r="B23" s="240"/>
      <c r="C23" s="246"/>
      <c r="D23" s="246"/>
      <c r="E23" s="240"/>
      <c r="F23" s="240"/>
      <c r="G23" s="240"/>
      <c r="H23" s="240"/>
      <c r="I23" s="243"/>
      <c r="L23" s="244"/>
      <c r="M23" s="244"/>
      <c r="N23" s="244"/>
      <c r="O23" s="244"/>
      <c r="P23" s="244"/>
      <c r="Q23" s="244"/>
    </row>
    <row r="24" spans="1:25" x14ac:dyDescent="0.25">
      <c r="B24" s="240"/>
      <c r="C24" s="240"/>
      <c r="D24" s="240"/>
      <c r="E24" s="240"/>
      <c r="F24" s="240"/>
      <c r="G24" s="240"/>
      <c r="H24" s="240"/>
      <c r="I24" s="240"/>
      <c r="L24" s="208"/>
      <c r="M24" s="208"/>
      <c r="N24" s="208"/>
      <c r="O24" s="208"/>
      <c r="P24" s="208"/>
      <c r="Q24" s="208"/>
    </row>
    <row r="25" spans="1:25" x14ac:dyDescent="0.25">
      <c r="B25" s="240"/>
      <c r="C25" s="240"/>
      <c r="D25" s="240"/>
      <c r="E25" s="240"/>
      <c r="F25" s="240"/>
      <c r="G25" s="240"/>
      <c r="H25" s="240"/>
      <c r="I25" s="240"/>
    </row>
    <row r="26" spans="1:25" x14ac:dyDescent="0.25">
      <c r="B26" s="240"/>
      <c r="C26" s="240"/>
      <c r="D26" s="240"/>
      <c r="E26" s="240"/>
      <c r="F26" s="240"/>
      <c r="G26" s="240"/>
      <c r="H26" s="240"/>
      <c r="I26" s="240"/>
    </row>
    <row r="27" spans="1:25" x14ac:dyDescent="0.25">
      <c r="B27" s="240"/>
      <c r="C27" s="240"/>
      <c r="D27" s="240"/>
      <c r="E27" s="240"/>
      <c r="F27" s="240"/>
      <c r="G27" s="240"/>
      <c r="H27" s="240"/>
      <c r="I27" s="240"/>
    </row>
    <row r="28" spans="1:25" x14ac:dyDescent="0.25">
      <c r="B28" s="240"/>
      <c r="C28" s="240"/>
      <c r="D28" s="240"/>
      <c r="E28" s="240"/>
      <c r="F28" s="240"/>
      <c r="G28" s="240"/>
      <c r="H28" s="240"/>
      <c r="I28" s="240"/>
    </row>
    <row r="29" spans="1:25" ht="13" x14ac:dyDescent="0.3">
      <c r="B29" s="240"/>
      <c r="C29" s="240"/>
      <c r="D29" s="240"/>
      <c r="E29" s="247"/>
      <c r="F29" s="247"/>
      <c r="G29" s="240"/>
      <c r="H29" s="240"/>
      <c r="I29" s="240"/>
    </row>
    <row r="30" spans="1:25" ht="13" x14ac:dyDescent="0.3">
      <c r="B30" s="240"/>
      <c r="C30" s="240"/>
      <c r="D30" s="240"/>
      <c r="E30" s="240"/>
      <c r="F30" s="240"/>
      <c r="G30" s="240"/>
      <c r="H30" s="240"/>
      <c r="I30" s="243"/>
    </row>
    <row r="31" spans="1:25" ht="13" x14ac:dyDescent="0.3">
      <c r="B31" s="240"/>
      <c r="C31" s="246"/>
      <c r="D31" s="246"/>
      <c r="E31" s="240"/>
      <c r="F31" s="240"/>
      <c r="G31" s="240"/>
      <c r="H31" s="240"/>
      <c r="I31" s="243"/>
    </row>
    <row r="32" spans="1:25" x14ac:dyDescent="0.25">
      <c r="B32" s="240"/>
      <c r="C32" s="240"/>
      <c r="D32" s="240"/>
      <c r="E32" s="240"/>
      <c r="F32" s="240"/>
      <c r="G32" s="240"/>
      <c r="H32" s="240"/>
      <c r="I32" s="240"/>
    </row>
    <row r="33" spans="2:9" x14ac:dyDescent="0.25">
      <c r="B33" s="240"/>
      <c r="C33" s="240"/>
      <c r="D33" s="240"/>
      <c r="E33" s="240"/>
      <c r="F33" s="240"/>
      <c r="G33" s="240"/>
      <c r="H33" s="240"/>
      <c r="I33" s="240"/>
    </row>
    <row r="34" spans="2:9" x14ac:dyDescent="0.25">
      <c r="B34" s="240"/>
      <c r="C34" s="240"/>
      <c r="D34" s="240"/>
      <c r="E34" s="248"/>
      <c r="F34" s="248"/>
      <c r="G34" s="240"/>
      <c r="H34" s="240"/>
      <c r="I34" s="240"/>
    </row>
    <row r="35" spans="2:9" x14ac:dyDescent="0.25">
      <c r="B35" s="240"/>
      <c r="C35" s="240"/>
      <c r="D35" s="240"/>
      <c r="E35" s="240"/>
      <c r="F35" s="240"/>
      <c r="G35" s="240"/>
      <c r="H35" s="240"/>
      <c r="I35" s="240"/>
    </row>
    <row r="36" spans="2:9" ht="13" x14ac:dyDescent="0.3">
      <c r="B36" s="243"/>
      <c r="C36" s="243"/>
      <c r="D36" s="243"/>
      <c r="E36" s="240"/>
      <c r="F36" s="240"/>
      <c r="G36" s="240"/>
      <c r="H36" s="240"/>
      <c r="I36" s="240"/>
    </row>
    <row r="37" spans="2:9" ht="13" x14ac:dyDescent="0.3">
      <c r="B37" s="240"/>
      <c r="C37" s="240"/>
      <c r="D37" s="240"/>
      <c r="E37" s="240"/>
      <c r="F37" s="240"/>
      <c r="G37" s="240"/>
      <c r="H37" s="240"/>
      <c r="I37" s="243"/>
    </row>
    <row r="38" spans="2:9" ht="13" x14ac:dyDescent="0.3">
      <c r="B38" s="240"/>
      <c r="C38" s="246"/>
      <c r="D38" s="246"/>
      <c r="E38" s="240"/>
      <c r="F38" s="240"/>
      <c r="G38" s="240"/>
      <c r="H38" s="240"/>
      <c r="I38" s="243"/>
    </row>
    <row r="39" spans="2:9" x14ac:dyDescent="0.25">
      <c r="B39" s="240"/>
      <c r="C39" s="240"/>
      <c r="D39" s="240"/>
      <c r="E39" s="240"/>
      <c r="F39" s="240"/>
      <c r="G39" s="240"/>
      <c r="H39" s="240"/>
      <c r="I39" s="240"/>
    </row>
    <row r="40" spans="2:9" x14ac:dyDescent="0.25">
      <c r="B40" s="240"/>
      <c r="C40" s="240"/>
      <c r="D40" s="240"/>
      <c r="E40" s="240"/>
      <c r="F40" s="240"/>
      <c r="G40" s="240"/>
      <c r="H40" s="240"/>
      <c r="I40" s="240"/>
    </row>
    <row r="41" spans="2:9" x14ac:dyDescent="0.25">
      <c r="B41" s="240"/>
      <c r="C41" s="240"/>
      <c r="D41" s="240"/>
      <c r="E41" s="240"/>
      <c r="F41" s="240"/>
      <c r="G41" s="240"/>
      <c r="H41" s="240"/>
      <c r="I41" s="240"/>
    </row>
    <row r="42" spans="2:9" x14ac:dyDescent="0.25">
      <c r="B42" s="240"/>
      <c r="C42" s="240"/>
      <c r="D42" s="240"/>
      <c r="E42" s="240"/>
      <c r="F42" s="240"/>
      <c r="G42" s="240"/>
      <c r="H42" s="240"/>
      <c r="I42" s="240"/>
    </row>
    <row r="43" spans="2:9" ht="13" x14ac:dyDescent="0.3">
      <c r="B43" s="240"/>
      <c r="C43" s="240"/>
      <c r="D43" s="240"/>
      <c r="E43" s="247"/>
      <c r="F43" s="247"/>
      <c r="G43" s="240"/>
      <c r="H43" s="240"/>
      <c r="I43" s="240"/>
    </row>
    <row r="44" spans="2:9" ht="13" x14ac:dyDescent="0.3">
      <c r="B44" s="240"/>
      <c r="C44" s="240"/>
      <c r="D44" s="240"/>
      <c r="E44" s="240"/>
      <c r="F44" s="240"/>
      <c r="G44" s="240"/>
      <c r="H44" s="240"/>
      <c r="I44" s="243"/>
    </row>
    <row r="45" spans="2:9" ht="13" x14ac:dyDescent="0.3">
      <c r="B45" s="240"/>
      <c r="C45" s="246"/>
      <c r="D45" s="246"/>
      <c r="E45" s="240"/>
      <c r="F45" s="240"/>
      <c r="G45" s="240"/>
      <c r="H45" s="240"/>
      <c r="I45" s="243"/>
    </row>
    <row r="46" spans="2:9" x14ac:dyDescent="0.25">
      <c r="B46" s="240"/>
      <c r="C46" s="240"/>
      <c r="D46" s="240"/>
      <c r="E46" s="240"/>
      <c r="F46" s="240"/>
      <c r="G46" s="240"/>
      <c r="H46" s="240"/>
      <c r="I46" s="240"/>
    </row>
    <row r="47" spans="2:9" x14ac:dyDescent="0.25">
      <c r="B47" s="240"/>
      <c r="C47" s="240"/>
      <c r="D47" s="240"/>
      <c r="E47" s="248"/>
      <c r="F47" s="248"/>
      <c r="G47" s="240"/>
      <c r="H47" s="240"/>
      <c r="I47" s="240"/>
    </row>
    <row r="48" spans="2:9" x14ac:dyDescent="0.25">
      <c r="B48" s="240"/>
      <c r="C48" s="240"/>
      <c r="D48" s="240"/>
      <c r="E48" s="240"/>
      <c r="F48" s="240"/>
      <c r="G48" s="240"/>
      <c r="H48" s="240"/>
      <c r="I48" s="240"/>
    </row>
    <row r="49" spans="2:9" x14ac:dyDescent="0.25">
      <c r="B49" s="240"/>
      <c r="C49" s="240"/>
      <c r="D49" s="240"/>
      <c r="E49" s="240"/>
      <c r="F49" s="240"/>
      <c r="G49" s="240"/>
      <c r="H49" s="240"/>
      <c r="I49" s="240"/>
    </row>
    <row r="50" spans="2:9" ht="13" x14ac:dyDescent="0.3">
      <c r="B50" s="243"/>
      <c r="C50" s="240"/>
      <c r="D50" s="240"/>
      <c r="E50" s="240"/>
      <c r="F50" s="240"/>
      <c r="G50" s="240"/>
      <c r="H50" s="240"/>
      <c r="I50" s="240"/>
    </row>
    <row r="51" spans="2:9" x14ac:dyDescent="0.25">
      <c r="B51" s="240"/>
      <c r="C51" s="240"/>
      <c r="D51" s="240"/>
      <c r="E51" s="240"/>
      <c r="F51" s="240"/>
      <c r="G51" s="240"/>
      <c r="H51" s="240"/>
      <c r="I51" s="240"/>
    </row>
    <row r="52" spans="2:9" x14ac:dyDescent="0.25">
      <c r="B52" s="240"/>
      <c r="C52" s="240"/>
      <c r="D52" s="240"/>
      <c r="E52" s="240"/>
      <c r="F52" s="240"/>
      <c r="G52" s="240"/>
      <c r="H52" s="240"/>
      <c r="I52" s="240"/>
    </row>
    <row r="53" spans="2:9" x14ac:dyDescent="0.25">
      <c r="B53" s="240"/>
      <c r="C53" s="240"/>
      <c r="D53" s="240"/>
      <c r="E53" s="240"/>
      <c r="F53" s="240"/>
      <c r="G53" s="240"/>
      <c r="H53" s="240"/>
      <c r="I53" s="240"/>
    </row>
  </sheetData>
  <mergeCells count="17">
    <mergeCell ref="C13:G13"/>
    <mergeCell ref="C14:G14"/>
    <mergeCell ref="C15:G15"/>
    <mergeCell ref="C17:G17"/>
    <mergeCell ref="L19:N19"/>
    <mergeCell ref="Y3:Y5"/>
    <mergeCell ref="C6:G6"/>
    <mergeCell ref="C12:G12"/>
    <mergeCell ref="B3:B5"/>
    <mergeCell ref="C3:G5"/>
    <mergeCell ref="H3:H5"/>
    <mergeCell ref="I3:I5"/>
    <mergeCell ref="C7:G7"/>
    <mergeCell ref="C8:G8"/>
    <mergeCell ref="C9:G9"/>
    <mergeCell ref="C10:G10"/>
    <mergeCell ref="C11:G11"/>
  </mergeCells>
  <pageMargins left="0.11811023622047245" right="0.19685039370078741" top="0.19685039370078741" bottom="0.39370078740157483" header="0" footer="0.19685039370078741"/>
  <pageSetup paperSize="9" scale="41" orientation="landscape" r:id="rId1"/>
  <headerFooter>
    <oddFooter>&amp;LCompetitive Bid Analysis 
SC-PR- 11a &amp;RCapability Evaluation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0000"/>
  </sheetPr>
  <dimension ref="B1:Z12"/>
  <sheetViews>
    <sheetView showGridLines="0" view="pageBreakPreview" topLeftCell="J1" zoomScaleNormal="100" zoomScaleSheetLayoutView="100" workbookViewId="0">
      <selection activeCell="U9" sqref="U9"/>
    </sheetView>
  </sheetViews>
  <sheetFormatPr defaultColWidth="8.81640625" defaultRowHeight="12.5" x14ac:dyDescent="0.25"/>
  <cols>
    <col min="1" max="1" width="1.7265625" style="251" customWidth="1"/>
    <col min="2" max="2" width="5.453125" style="271" customWidth="1"/>
    <col min="3" max="3" width="39.26953125" style="251" customWidth="1"/>
    <col min="4" max="4" width="10.54296875" style="251" customWidth="1"/>
    <col min="5" max="5" width="10.7265625" style="251" customWidth="1"/>
    <col min="6" max="20" width="9.7265625" style="251" customWidth="1"/>
    <col min="21" max="21" width="55.54296875" style="251" customWidth="1"/>
    <col min="22" max="25" width="8.81640625" style="251"/>
    <col min="26" max="26" width="28.26953125" style="251" customWidth="1"/>
    <col min="27" max="16384" width="8.81640625" style="251"/>
  </cols>
  <sheetData>
    <row r="1" spans="2:26" ht="23" x14ac:dyDescent="0.25">
      <c r="B1" s="249" t="s">
        <v>87</v>
      </c>
      <c r="C1" s="249"/>
      <c r="D1" s="249"/>
      <c r="E1" s="249"/>
      <c r="F1" s="249"/>
      <c r="G1" s="249"/>
      <c r="H1" s="249"/>
      <c r="I1" s="249"/>
      <c r="J1" s="249"/>
      <c r="K1" s="249"/>
      <c r="L1" s="249"/>
      <c r="M1" s="249"/>
      <c r="N1" s="249"/>
      <c r="O1" s="249"/>
      <c r="P1" s="249"/>
      <c r="Q1" s="249"/>
      <c r="R1" s="249"/>
      <c r="S1" s="249"/>
      <c r="T1" s="249"/>
      <c r="U1" s="250" t="s">
        <v>273</v>
      </c>
    </row>
    <row r="2" spans="2:26" s="254" customFormat="1" ht="8.5" customHeight="1" x14ac:dyDescent="0.25">
      <c r="B2" s="252"/>
      <c r="C2" s="253"/>
      <c r="D2" s="253"/>
      <c r="E2" s="253"/>
      <c r="F2" s="253"/>
      <c r="G2" s="253"/>
      <c r="H2" s="253"/>
      <c r="I2" s="253"/>
      <c r="J2" s="253"/>
      <c r="K2" s="253"/>
      <c r="L2" s="253"/>
      <c r="M2" s="253"/>
      <c r="N2" s="253"/>
      <c r="O2" s="253"/>
      <c r="P2" s="253"/>
      <c r="Q2" s="253"/>
      <c r="R2" s="253"/>
      <c r="S2" s="253"/>
      <c r="T2" s="253"/>
      <c r="U2" s="164"/>
      <c r="V2" s="164"/>
      <c r="W2" s="164"/>
    </row>
    <row r="3" spans="2:26" s="256" customFormat="1" ht="6" customHeight="1" x14ac:dyDescent="0.25">
      <c r="B3" s="255"/>
    </row>
    <row r="4" spans="2:26" s="256" customFormat="1" ht="12.75" customHeight="1" x14ac:dyDescent="0.25">
      <c r="B4" s="712" t="s">
        <v>274</v>
      </c>
      <c r="C4" s="712" t="s">
        <v>275</v>
      </c>
      <c r="D4" s="712" t="s">
        <v>276</v>
      </c>
      <c r="E4" s="712" t="s">
        <v>152</v>
      </c>
      <c r="F4" s="257" t="str">
        <f>Summary!E4</f>
        <v>Bidder 01</v>
      </c>
      <c r="G4" s="257" t="str">
        <f>Summary!F4</f>
        <v>Bidder 02</v>
      </c>
      <c r="H4" s="257" t="str">
        <f>Summary!G4</f>
        <v>Bidder 03</v>
      </c>
      <c r="I4" s="257" t="str">
        <f>Summary!H4</f>
        <v>Bidder 04</v>
      </c>
      <c r="J4" s="257" t="str">
        <f>Summary!I4</f>
        <v>Bidder 05</v>
      </c>
      <c r="K4" s="257" t="str">
        <f>Summary!J4</f>
        <v>Bidder 06</v>
      </c>
      <c r="L4" s="257" t="str">
        <f>Summary!K4</f>
        <v>Bidder 07</v>
      </c>
      <c r="M4" s="257" t="str">
        <f>Summary!L4</f>
        <v>Bidder 08</v>
      </c>
      <c r="N4" s="257" t="str">
        <f>Summary!M4</f>
        <v>Bidder 09</v>
      </c>
      <c r="O4" s="257" t="str">
        <f>Summary!N4</f>
        <v>Bidder 10</v>
      </c>
      <c r="P4" s="257" t="str">
        <f>Summary!O4</f>
        <v>Bidder 11</v>
      </c>
      <c r="Q4" s="257" t="str">
        <f>Summary!P4</f>
        <v>Bidder 12</v>
      </c>
      <c r="R4" s="257" t="str">
        <f>Summary!Q4</f>
        <v>Bidder 13</v>
      </c>
      <c r="S4" s="257" t="str">
        <f>Summary!R4</f>
        <v>Bidder 14</v>
      </c>
      <c r="T4" s="257" t="str">
        <f>Summary!S4</f>
        <v>Bidder 15</v>
      </c>
      <c r="U4" s="712" t="s">
        <v>267</v>
      </c>
    </row>
    <row r="5" spans="2:26" s="256" customFormat="1" ht="42.75" customHeight="1" x14ac:dyDescent="0.25">
      <c r="B5" s="712"/>
      <c r="C5" s="712"/>
      <c r="D5" s="712"/>
      <c r="E5" s="712"/>
      <c r="F5" s="258" t="str">
        <f>Summary!E5</f>
        <v>&lt;&lt;Insert Supplier Name&gt;&gt;</v>
      </c>
      <c r="G5" s="258" t="str">
        <f>Summary!F5</f>
        <v>&lt;&lt;Insert Supplier Name&gt;&gt;</v>
      </c>
      <c r="H5" s="258" t="str">
        <f>Summary!G5</f>
        <v>&lt;&lt;Insert Supplier Name&gt;&gt;</v>
      </c>
      <c r="I5" s="258" t="str">
        <f>Summary!H5</f>
        <v>&lt;&lt;Insert Supplier Name&gt;&gt;</v>
      </c>
      <c r="J5" s="258" t="str">
        <f>Summary!I5</f>
        <v>&lt;&lt;Insert Supplier Name&gt;&gt;</v>
      </c>
      <c r="K5" s="258" t="str">
        <f>Summary!J5</f>
        <v>&lt;&lt;Insert Supplier Name&gt;&gt;</v>
      </c>
      <c r="L5" s="258" t="str">
        <f>Summary!K5</f>
        <v>&lt;&lt;Insert Supplier Name&gt;&gt;</v>
      </c>
      <c r="M5" s="258" t="str">
        <f>Summary!L5</f>
        <v>&lt;&lt;Insert Supplier Name&gt;&gt;</v>
      </c>
      <c r="N5" s="258" t="str">
        <f>Summary!M5</f>
        <v>&lt;&lt;Insert Supplier Name&gt;&gt;</v>
      </c>
      <c r="O5" s="258" t="str">
        <f>Summary!N5</f>
        <v>&lt;&lt;Insert Supplier Name&gt;&gt;</v>
      </c>
      <c r="P5" s="258" t="str">
        <f>Summary!O5</f>
        <v>&lt;&lt;Insert Supplier Name&gt;&gt;</v>
      </c>
      <c r="Q5" s="258" t="str">
        <f>Summary!P5</f>
        <v>&lt;&lt;Insert Supplier Name&gt;&gt;</v>
      </c>
      <c r="R5" s="258" t="str">
        <f>Summary!Q5</f>
        <v>&lt;&lt;Insert Supplier Name&gt;&gt;</v>
      </c>
      <c r="S5" s="258" t="str">
        <f>Summary!R5</f>
        <v>&lt;&lt;Insert Supplier Name&gt;&gt;</v>
      </c>
      <c r="T5" s="258" t="str">
        <f>Summary!S5</f>
        <v>&lt;&lt;Insert Supplier Name&gt;&gt;</v>
      </c>
      <c r="U5" s="712"/>
    </row>
    <row r="6" spans="2:26" s="256" customFormat="1" ht="23.25" customHeight="1" x14ac:dyDescent="0.25">
      <c r="B6" s="712"/>
      <c r="C6" s="712"/>
      <c r="D6" s="712"/>
      <c r="E6" s="259" t="s">
        <v>277</v>
      </c>
      <c r="F6" s="260">
        <v>0</v>
      </c>
      <c r="G6" s="260">
        <v>0</v>
      </c>
      <c r="H6" s="260">
        <v>0</v>
      </c>
      <c r="I6" s="260">
        <v>0</v>
      </c>
      <c r="J6" s="260">
        <v>0</v>
      </c>
      <c r="K6" s="260">
        <v>0</v>
      </c>
      <c r="L6" s="260">
        <v>0</v>
      </c>
      <c r="M6" s="260">
        <v>0</v>
      </c>
      <c r="N6" s="260">
        <v>0</v>
      </c>
      <c r="O6" s="260">
        <v>0</v>
      </c>
      <c r="P6" s="260">
        <v>0</v>
      </c>
      <c r="Q6" s="260">
        <v>0</v>
      </c>
      <c r="R6" s="260">
        <v>0</v>
      </c>
      <c r="S6" s="260">
        <v>0</v>
      </c>
      <c r="T6" s="260">
        <v>0</v>
      </c>
      <c r="U6" s="712"/>
    </row>
    <row r="7" spans="2:26" s="256" customFormat="1" ht="11.5" x14ac:dyDescent="0.25">
      <c r="B7" s="712"/>
      <c r="C7" s="712"/>
      <c r="D7" s="712"/>
      <c r="E7" s="259" t="s">
        <v>258</v>
      </c>
      <c r="F7" s="259" t="s">
        <v>268</v>
      </c>
      <c r="G7" s="259" t="s">
        <v>268</v>
      </c>
      <c r="H7" s="259" t="s">
        <v>268</v>
      </c>
      <c r="I7" s="259" t="s">
        <v>268</v>
      </c>
      <c r="J7" s="259" t="s">
        <v>268</v>
      </c>
      <c r="K7" s="259" t="s">
        <v>268</v>
      </c>
      <c r="L7" s="259" t="s">
        <v>268</v>
      </c>
      <c r="M7" s="259" t="s">
        <v>268</v>
      </c>
      <c r="N7" s="259" t="s">
        <v>268</v>
      </c>
      <c r="O7" s="259" t="s">
        <v>268</v>
      </c>
      <c r="P7" s="259" t="s">
        <v>268</v>
      </c>
      <c r="Q7" s="259" t="s">
        <v>268</v>
      </c>
      <c r="R7" s="259" t="s">
        <v>268</v>
      </c>
      <c r="S7" s="259" t="s">
        <v>268</v>
      </c>
      <c r="T7" s="259" t="s">
        <v>268</v>
      </c>
      <c r="U7" s="712"/>
    </row>
    <row r="8" spans="2:26" s="256" customFormat="1" ht="21" customHeight="1" x14ac:dyDescent="0.25">
      <c r="B8" s="259">
        <v>1</v>
      </c>
      <c r="C8" s="261"/>
      <c r="D8" s="261"/>
      <c r="E8" s="262"/>
      <c r="F8" s="263"/>
      <c r="G8" s="264"/>
      <c r="H8" s="263"/>
      <c r="I8" s="263"/>
      <c r="J8" s="263"/>
      <c r="K8" s="263"/>
      <c r="L8" s="263"/>
      <c r="M8" s="263"/>
      <c r="N8" s="263"/>
      <c r="O8" s="264"/>
      <c r="P8" s="264"/>
      <c r="Q8" s="264"/>
      <c r="R8" s="264"/>
      <c r="S8" s="264"/>
      <c r="T8" s="264"/>
      <c r="U8" s="265"/>
    </row>
    <row r="9" spans="2:26" s="256" customFormat="1" ht="21" customHeight="1" x14ac:dyDescent="0.25">
      <c r="B9" s="259">
        <v>2</v>
      </c>
      <c r="C9" s="261"/>
      <c r="D9" s="261"/>
      <c r="E9" s="262"/>
      <c r="F9" s="263"/>
      <c r="G9" s="264"/>
      <c r="H9" s="263"/>
      <c r="I9" s="263"/>
      <c r="J9" s="263"/>
      <c r="K9" s="263"/>
      <c r="L9" s="263"/>
      <c r="M9" s="263"/>
      <c r="N9" s="263"/>
      <c r="O9" s="264"/>
      <c r="P9" s="264"/>
      <c r="Q9" s="264"/>
      <c r="R9" s="264"/>
      <c r="S9" s="264"/>
      <c r="T9" s="264"/>
      <c r="U9" s="265"/>
    </row>
    <row r="10" spans="2:26" s="256" customFormat="1" ht="21" customHeight="1" x14ac:dyDescent="0.25">
      <c r="B10" s="259">
        <v>3</v>
      </c>
      <c r="C10" s="261"/>
      <c r="D10" s="261"/>
      <c r="E10" s="262"/>
      <c r="F10" s="263"/>
      <c r="G10" s="264"/>
      <c r="H10" s="263"/>
      <c r="I10" s="263"/>
      <c r="J10" s="263"/>
      <c r="K10" s="263"/>
      <c r="L10" s="263"/>
      <c r="M10" s="263"/>
      <c r="N10" s="263"/>
      <c r="O10" s="264"/>
      <c r="P10" s="264"/>
      <c r="Q10" s="264"/>
      <c r="R10" s="264"/>
      <c r="S10" s="264"/>
      <c r="T10" s="264"/>
      <c r="U10" s="265"/>
      <c r="X10" s="711"/>
      <c r="Y10" s="711"/>
      <c r="Z10" s="711"/>
    </row>
    <row r="11" spans="2:26" s="256" customFormat="1" ht="36" customHeight="1" x14ac:dyDescent="0.25">
      <c r="B11" s="266"/>
      <c r="D11" s="267" t="s">
        <v>278</v>
      </c>
      <c r="E11" s="268">
        <f>SUM(E8:E10)</f>
        <v>0</v>
      </c>
      <c r="F11" s="269">
        <f>SUM(F8:F10)</f>
        <v>0</v>
      </c>
      <c r="G11" s="269">
        <f t="shared" ref="G11:T11" si="0">SUM(G8:G10)</f>
        <v>0</v>
      </c>
      <c r="H11" s="269">
        <f t="shared" si="0"/>
        <v>0</v>
      </c>
      <c r="I11" s="269">
        <f t="shared" si="0"/>
        <v>0</v>
      </c>
      <c r="J11" s="269">
        <f t="shared" si="0"/>
        <v>0</v>
      </c>
      <c r="K11" s="269">
        <f t="shared" si="0"/>
        <v>0</v>
      </c>
      <c r="L11" s="269">
        <f t="shared" si="0"/>
        <v>0</v>
      </c>
      <c r="M11" s="269">
        <f t="shared" si="0"/>
        <v>0</v>
      </c>
      <c r="N11" s="269">
        <f t="shared" si="0"/>
        <v>0</v>
      </c>
      <c r="O11" s="269">
        <f t="shared" si="0"/>
        <v>0</v>
      </c>
      <c r="P11" s="269">
        <f t="shared" si="0"/>
        <v>0</v>
      </c>
      <c r="Q11" s="269">
        <f t="shared" si="0"/>
        <v>0</v>
      </c>
      <c r="R11" s="269">
        <f t="shared" si="0"/>
        <v>0</v>
      </c>
      <c r="S11" s="269">
        <f t="shared" si="0"/>
        <v>0</v>
      </c>
      <c r="T11" s="269">
        <f t="shared" si="0"/>
        <v>0</v>
      </c>
      <c r="U11" s="270"/>
    </row>
    <row r="12" spans="2:26" s="256" customFormat="1" ht="11.5" x14ac:dyDescent="0.25">
      <c r="B12" s="255"/>
    </row>
  </sheetData>
  <mergeCells count="6">
    <mergeCell ref="X10:Z10"/>
    <mergeCell ref="B4:B7"/>
    <mergeCell ref="C4:C7"/>
    <mergeCell ref="D4:D7"/>
    <mergeCell ref="E4:E5"/>
    <mergeCell ref="U4:U7"/>
  </mergeCells>
  <pageMargins left="0.7" right="0.7" top="0.75" bottom="0.75" header="0.3" footer="0.3"/>
  <pageSetup paperSize="9" scale="32"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73EB11193BE0045BDBA57744C4BD289" ma:contentTypeVersion="11" ma:contentTypeDescription="Create a new document." ma:contentTypeScope="" ma:versionID="6634f445ef2b5427af423809cdc51acc">
  <xsd:schema xmlns:xsd="http://www.w3.org/2001/XMLSchema" xmlns:xs="http://www.w3.org/2001/XMLSchema" xmlns:p="http://schemas.microsoft.com/office/2006/metadata/properties" xmlns:ns2="f0a13866-f304-4943-90a9-567702ba1d8e" xmlns:ns3="0c304edc-d89a-4fa4-801d-ba2d4f285a28" targetNamespace="http://schemas.microsoft.com/office/2006/metadata/properties" ma:root="true" ma:fieldsID="1374b5ab53d39f0d460be8db254df665" ns2:_="" ns3:_="">
    <xsd:import namespace="f0a13866-f304-4943-90a9-567702ba1d8e"/>
    <xsd:import namespace="0c304edc-d89a-4fa4-801d-ba2d4f285a2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a13866-f304-4943-90a9-567702ba1d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c304edc-d89a-4fa4-801d-ba2d4f285a28"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91404A-A837-4936-934A-80F6F0CF5FD5}">
  <ds:schemaRef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schemas.microsoft.com/office/2006/metadata/properties"/>
    <ds:schemaRef ds:uri="http://purl.org/dc/terms/"/>
    <ds:schemaRef ds:uri="http://www.w3.org/XML/1998/namespace"/>
    <ds:schemaRef ds:uri="http://purl.org/dc/dcmitype/"/>
    <ds:schemaRef ds:uri="0c304edc-d89a-4fa4-801d-ba2d4f285a28"/>
    <ds:schemaRef ds:uri="f0a13866-f304-4943-90a9-567702ba1d8e"/>
  </ds:schemaRefs>
</ds:datastoreItem>
</file>

<file path=customXml/itemProps2.xml><?xml version="1.0" encoding="utf-8"?>
<ds:datastoreItem xmlns:ds="http://schemas.openxmlformats.org/officeDocument/2006/customXml" ds:itemID="{CE6E1FF1-DC5B-47BE-8E24-892296BC20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a13866-f304-4943-90a9-567702ba1d8e"/>
    <ds:schemaRef ds:uri="0c304edc-d89a-4fa4-801d-ba2d4f285a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EE91DC-B2AC-4C2D-A2D5-B2860FEE72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17</vt:i4>
      </vt:variant>
    </vt:vector>
  </HeadingPairs>
  <TitlesOfParts>
    <vt:vector size="32" baseType="lpstr">
      <vt:lpstr>Purchase Request</vt:lpstr>
      <vt:lpstr>Request for Proposal EN</vt:lpstr>
      <vt:lpstr>Request for Proposal AR</vt:lpstr>
      <vt:lpstr>Terms &amp; Conditions</vt:lpstr>
      <vt:lpstr>Summary</vt:lpstr>
      <vt:lpstr>Essential Evaluation</vt:lpstr>
      <vt:lpstr>Capability Evaluation</vt:lpstr>
      <vt:lpstr>Sustainability Evaluation</vt:lpstr>
      <vt:lpstr>Commercial Evaluation</vt:lpstr>
      <vt:lpstr>PO for FWA</vt:lpstr>
      <vt:lpstr>Purchase Order</vt:lpstr>
      <vt:lpstr>PO-Terms and conditions</vt:lpstr>
      <vt:lpstr>GRN SCN</vt:lpstr>
      <vt:lpstr>Payment Request</vt:lpstr>
      <vt:lpstr>Sheet1</vt:lpstr>
      <vt:lpstr>Category</vt:lpstr>
      <vt:lpstr>'PO-Terms and conditions'!OLE_LINK11</vt:lpstr>
      <vt:lpstr>'PO-Terms and conditions'!OLE_LINK14</vt:lpstr>
      <vt:lpstr>'Capability Evaluation'!Print_Area</vt:lpstr>
      <vt:lpstr>'Commercial Evaluation'!Print_Area</vt:lpstr>
      <vt:lpstr>'Essential Evaluation'!Print_Area</vt:lpstr>
      <vt:lpstr>'GRN SCN'!Print_Area</vt:lpstr>
      <vt:lpstr>'Payment Request'!Print_Area</vt:lpstr>
      <vt:lpstr>'PO for FWA'!Print_Area</vt:lpstr>
      <vt:lpstr>'PO-Terms and conditions'!Print_Area</vt:lpstr>
      <vt:lpstr>'Purchase Order'!Print_Area</vt:lpstr>
      <vt:lpstr>'Purchase Request'!Print_Area</vt:lpstr>
      <vt:lpstr>'Request for Proposal AR'!Print_Area</vt:lpstr>
      <vt:lpstr>'Request for Proposal EN'!Print_Area</vt:lpstr>
      <vt:lpstr>'Sustainability Evaluation'!Print_Area</vt:lpstr>
      <vt:lpstr>'Terms &amp; Conditions'!Print_Area</vt:lpstr>
      <vt:lpstr>'Purchase Request'!Print_Titles</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Tawfeeq, Mohammed</cp:lastModifiedBy>
  <cp:revision/>
  <cp:lastPrinted>2022-02-20T12:28:40Z</cp:lastPrinted>
  <dcterms:created xsi:type="dcterms:W3CDTF">2017-11-15T09:16:26Z</dcterms:created>
  <dcterms:modified xsi:type="dcterms:W3CDTF">2022-07-24T08:29:51Z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0x010100F73EB11193BE0045BDBA57744C4BD289</vt:lpwstr>
  </property>
  <property fmtid="{D5CDD505-2E9C-101B-9397-08002B2CF9AE}" pid="3" name="Order">
    <vt:r8>147700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ies>
</file>