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alabda_sar\Desktop\Procurement\Procurement of Service\83419652-Rehabilitation of Youth Center Building\ITT Package\"/>
    </mc:Choice>
  </mc:AlternateContent>
  <xr:revisionPtr revIDLastSave="0" documentId="13_ncr:1_{798B38CA-D6A3-46C8-894E-0C08B8C1210A}" xr6:coauthVersionLast="47" xr6:coauthVersionMax="47" xr10:uidLastSave="{00000000-0000-0000-0000-000000000000}"/>
  <bookViews>
    <workbookView xWindow="-28920" yWindow="-120" windowWidth="29040" windowHeight="15840" xr2:uid="{00000000-000D-0000-FFFF-FFFF00000000}"/>
  </bookViews>
  <sheets>
    <sheet name="BoQ Reno Work YCH unpriced " sheetId="6" r:id="rId1"/>
  </sheets>
  <definedNames>
    <definedName name="_Hlk104385726" localSheetId="0">'BoQ Reno Work YCH unpriced '!$B$28</definedName>
    <definedName name="_xlnm.Print_Area" localSheetId="0">'BoQ Reno Work YCH unpriced '!$A$1:$G$47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6" l="1"/>
  <c r="F37" i="6"/>
  <c r="F38" i="6"/>
  <c r="F39" i="6"/>
  <c r="F41" i="6"/>
  <c r="F46" i="6"/>
  <c r="F20" i="6"/>
  <c r="F21" i="6"/>
  <c r="F22" i="6"/>
  <c r="F23" i="6"/>
  <c r="F24" i="6"/>
  <c r="F25" i="6"/>
  <c r="F27" i="6"/>
  <c r="F28" i="6"/>
  <c r="F29" i="6"/>
  <c r="F31" i="6" s="1"/>
  <c r="F33" i="6"/>
  <c r="F35" i="6"/>
  <c r="F45" i="6"/>
  <c r="G41" i="6"/>
  <c r="G38" i="6"/>
  <c r="G39" i="6"/>
  <c r="G37" i="6"/>
  <c r="G35" i="6"/>
  <c r="G33" i="6"/>
  <c r="F19" i="6"/>
  <c r="F44" i="6" l="1"/>
  <c r="G23" i="6"/>
  <c r="G24" i="6"/>
  <c r="G19" i="6"/>
  <c r="G20" i="6"/>
  <c r="F47" i="6"/>
  <c r="G44" i="6" s="1"/>
  <c r="G27" i="6"/>
  <c r="G26" i="6"/>
  <c r="G22" i="6"/>
  <c r="G29" i="6"/>
  <c r="G21" i="6"/>
  <c r="G28" i="6"/>
  <c r="G31" i="6"/>
  <c r="G25" i="6"/>
  <c r="G45" i="6" l="1"/>
  <c r="G47" i="6"/>
  <c r="G46" i="6"/>
</calcChain>
</file>

<file path=xl/sharedStrings.xml><?xml version="1.0" encoding="utf-8"?>
<sst xmlns="http://schemas.openxmlformats.org/spreadsheetml/2006/main" count="93" uniqueCount="72">
  <si>
    <t xml:space="preserve">CoSoft No.:         </t>
  </si>
  <si>
    <t>[---]</t>
  </si>
  <si>
    <t>No.</t>
  </si>
  <si>
    <t>Description</t>
  </si>
  <si>
    <t>Qty.</t>
  </si>
  <si>
    <t>Unit</t>
  </si>
  <si>
    <r>
      <t xml:space="preserve">Unit rate </t>
    </r>
    <r>
      <rPr>
        <b/>
        <vertAlign val="superscript"/>
        <sz val="10"/>
        <rFont val="Arial"/>
        <family val="2"/>
      </rPr>
      <t>*)</t>
    </r>
    <r>
      <rPr>
        <b/>
        <sz val="10"/>
        <rFont val="Arial"/>
        <family val="2"/>
      </rPr>
      <t/>
    </r>
  </si>
  <si>
    <t>1.00</t>
  </si>
  <si>
    <t>2.00</t>
  </si>
  <si>
    <t>Program Name:</t>
  </si>
  <si>
    <t>Project No.:</t>
  </si>
  <si>
    <t>Project Name:</t>
  </si>
  <si>
    <t>Location:</t>
  </si>
  <si>
    <t>Trade:</t>
  </si>
  <si>
    <t>m2</t>
  </si>
  <si>
    <t>Construction works</t>
  </si>
  <si>
    <t>[%]</t>
  </si>
  <si>
    <r>
      <t xml:space="preserve">Total Amount </t>
    </r>
    <r>
      <rPr>
        <b/>
        <vertAlign val="superscript"/>
        <sz val="10"/>
        <rFont val="Arial"/>
        <family val="2"/>
      </rPr>
      <t>*)</t>
    </r>
    <r>
      <rPr>
        <b/>
        <sz val="10"/>
        <rFont val="Arial"/>
        <family val="2"/>
      </rPr>
      <t/>
    </r>
  </si>
  <si>
    <t>Summary of Positions</t>
  </si>
  <si>
    <t>Total Sum over All</t>
  </si>
  <si>
    <t>Cost Calculation</t>
  </si>
  <si>
    <t>portion</t>
  </si>
  <si>
    <t>ARILA - Assisting Reconstruction and Improving Living Conditions in Anbar</t>
  </si>
  <si>
    <t>21.1811.5-002.00</t>
  </si>
  <si>
    <t>[USD]</t>
  </si>
  <si>
    <t>Civil Works</t>
  </si>
  <si>
    <t>Heet</t>
  </si>
  <si>
    <t>Heet City - Anbar Governorate</t>
  </si>
  <si>
    <t>Sub Total Civil Work</t>
  </si>
  <si>
    <t>Civil Work</t>
  </si>
  <si>
    <t>Rehabilitation of Youth Center Building</t>
  </si>
  <si>
    <t>pcs</t>
  </si>
  <si>
    <t>Sanitation Work</t>
  </si>
  <si>
    <t>Sub Total Sanitation Work</t>
  </si>
  <si>
    <t>Electrical Work</t>
  </si>
  <si>
    <t>Sub Total Electrical Work</t>
  </si>
  <si>
    <t>2.01</t>
  </si>
  <si>
    <t>3.01</t>
  </si>
  <si>
    <t>3.02</t>
  </si>
  <si>
    <t>3.03</t>
  </si>
  <si>
    <t>lump sum</t>
  </si>
  <si>
    <t>Pcs</t>
  </si>
  <si>
    <t>3.00</t>
  </si>
  <si>
    <t xml:space="preserve">BoQ - Rehabilitation of Youth Center of Heet </t>
  </si>
  <si>
    <r>
      <rPr>
        <b/>
        <sz val="10"/>
        <rFont val="Calibri"/>
        <family val="2"/>
      </rPr>
      <t xml:space="preserve">Gypsum Plastering  </t>
    </r>
    <r>
      <rPr>
        <sz val="10"/>
        <rFont val="Calibri"/>
        <family val="2"/>
      </rPr>
      <t xml:space="preserve">
Supply of materials, tools and manpower for gypsum plastering of the internal walls using two layers minimum 20mm of brown and white gypsum, the price includes one layer of cement splash dash under gypsum plastering with cement-sand mortar, putting a layer of metal mesh on the area under the  gypsum plastering which should be installed between the linking area If needed) and all the required works to complete the work.</t>
    </r>
  </si>
  <si>
    <r>
      <rPr>
        <b/>
        <sz val="10"/>
        <rFont val="Calibri"/>
        <family val="2"/>
      </rPr>
      <t>Roller Curtains</t>
    </r>
    <r>
      <rPr>
        <sz val="10"/>
        <rFont val="Calibri"/>
        <family val="2"/>
      </rPr>
      <t xml:space="preserve">
Supply and install roller curtains of ( 2 x2.5 ) m dimension (Zebra Curtains) of high thickness for windows of Turkish origin or equivalent which should be approved by the supervisory committee before starting supplying process. the roller curtain fabric should be available in a variety of solar screen, light filtering, and room darkening fabrics, dual shade systems require two fabric selections. Typically, one blackout and one solar screen, in addition to its clutch mechanism should be made in corrosion resistant plastic and internal mechanisms of Nylon 6 construction. </t>
    </r>
  </si>
  <si>
    <r>
      <rPr>
        <b/>
        <sz val="10"/>
        <rFont val="Calibri"/>
        <family val="2"/>
      </rPr>
      <t>Glass 4mm</t>
    </r>
    <r>
      <rPr>
        <sz val="10"/>
        <rFont val="Calibri"/>
        <family val="2"/>
      </rPr>
      <t xml:space="preserve">
Supply of materials, tools and manpower to install glass of 4mm thickness with all requirments of rubber washer for PVC windows and glass paste for iron windows and according to the instruction by the supervisor engineer. </t>
    </r>
  </si>
  <si>
    <r>
      <rPr>
        <b/>
        <sz val="10"/>
        <rFont val="Calibri"/>
        <family val="2"/>
      </rPr>
      <t>Wooden Doors (Saj)</t>
    </r>
    <r>
      <rPr>
        <sz val="10"/>
        <rFont val="Calibri"/>
        <family val="2"/>
      </rPr>
      <t xml:space="preserve">:
Supply and install wooden doors (Saj) of  2.2x1 m dimensions with red cedar (jaw) frame of 6x3 inch dimension as per attached drawings. Price of the work shall include the thickness of teak layer not less than 5 mm thick for each door face, installing geometric motifs on the exterior and interior faces for the door made of Jawi wood, Jawi wood frame around the door of 5 cm width and 1 cm thick, heavy duty door locks and handles, heavy duty Stainless Steel door hinges of 5 screws, the submitted brand must be compliant to Iraqi Standards and approved by the supervisory committee, fixing a stopper on the floor or wall, painting  the door and frame with three layer of liquid teak paints  , with all the required works to complete the work. </t>
    </r>
  </si>
  <si>
    <r>
      <rPr>
        <b/>
        <sz val="10"/>
        <rFont val="Calibri"/>
        <family val="2"/>
      </rPr>
      <t>Doors locks</t>
    </r>
    <r>
      <rPr>
        <sz val="10"/>
        <rFont val="Calibri"/>
        <family val="2"/>
      </rPr>
      <t xml:space="preserve"> 
Supply of materials, tools and manpower to replace the existing internal and external doors locks with new heavy duty door locks and handles, heavy duty Stainless Steel door hinges of 5 screws, the submitted brand must be compliant to Iraqi Standards and approved by the supervisory committee</t>
    </r>
  </si>
  <si>
    <r>
      <rPr>
        <b/>
        <sz val="10"/>
        <rFont val="Calibri"/>
        <family val="2"/>
      </rPr>
      <t>Floor Polishing</t>
    </r>
    <r>
      <rPr>
        <sz val="10"/>
        <rFont val="Calibri"/>
        <family val="2"/>
      </rPr>
      <t xml:space="preserve">
Supply tools, materials, and manpower to polish the ground of the first and second floor of the building by using polishing machine with cleaning all dusts and removing the dirt out of the building after cleaning</t>
    </r>
  </si>
  <si>
    <r>
      <rPr>
        <b/>
        <sz val="10"/>
        <rFont val="Calibri"/>
        <family val="2"/>
        <scheme val="minor"/>
      </rPr>
      <t>Windows locks</t>
    </r>
    <r>
      <rPr>
        <sz val="10"/>
        <rFont val="Calibri"/>
        <family val="2"/>
        <scheme val="minor"/>
      </rPr>
      <t xml:space="preserve">
Supply of materials, tools and manpower to maintain the PVC windows, maintenance include (replacing all damaged parts of the windows frame, locks, rubber...ect), etc. and repairing all damages may occur during replacement and according to the instruction of the supervisor engineer.</t>
    </r>
  </si>
  <si>
    <r>
      <rPr>
        <b/>
        <sz val="10"/>
        <color theme="1"/>
        <rFont val="Calibri"/>
        <family val="2"/>
        <scheme val="minor"/>
      </rPr>
      <t>Marble works</t>
    </r>
    <r>
      <rPr>
        <sz val="10"/>
        <color theme="1"/>
        <rFont val="Calibri"/>
        <family val="2"/>
        <scheme val="minor"/>
      </rPr>
      <t xml:space="preserve">
Supply materials and tools to replace the broken marble tiles of the stairs and floor with a marble with the same type and color and according to the instruction of the supervisor engineer.</t>
    </r>
  </si>
  <si>
    <t>1.10</t>
  </si>
  <si>
    <r>
      <rPr>
        <b/>
        <sz val="10"/>
        <color theme="1"/>
        <rFont val="Calibri"/>
        <family val="2"/>
        <scheme val="minor"/>
      </rPr>
      <t>Construction Joints</t>
    </r>
    <r>
      <rPr>
        <sz val="10"/>
        <color theme="1"/>
        <rFont val="Calibri"/>
        <family val="2"/>
        <scheme val="minor"/>
      </rPr>
      <t xml:space="preserve">
Supply of materials, tools and manpower to replace the wooden cover of the construction joint inside building by using Aluminium cover from heavy and wide type and according to the instruction of the supervisor engineer.</t>
    </r>
  </si>
  <si>
    <r>
      <rPr>
        <b/>
        <sz val="10"/>
        <color theme="1"/>
        <rFont val="Calibri"/>
        <family val="2"/>
        <scheme val="minor"/>
      </rPr>
      <t xml:space="preserve">Maintenance of wrapping </t>
    </r>
    <r>
      <rPr>
        <sz val="10"/>
        <color theme="1"/>
        <rFont val="Calibri"/>
        <family val="2"/>
        <scheme val="minor"/>
      </rPr>
      <t xml:space="preserve">
Supply materials and tools to fix and repair the internal columns wrapping of the Theater (13 Coloum), the price includes replacement or adding of any  parts which are required to fix the wrapping properly and according to the instruction of the supervisor engineer.</t>
    </r>
  </si>
  <si>
    <r>
      <rPr>
        <b/>
        <sz val="10"/>
        <color theme="1"/>
        <rFont val="Calibri"/>
        <family val="2"/>
        <scheme val="minor"/>
      </rPr>
      <t>WC Flush maintenance</t>
    </r>
    <r>
      <rPr>
        <sz val="10"/>
        <color theme="1"/>
        <rFont val="Calibri"/>
        <family val="2"/>
        <scheme val="minor"/>
      </rPr>
      <t xml:space="preserve">
Supply materials and tools to repair or replace the Flush pull handle the price inculdes any requirment to make all WCs working properly, and according to the instruction of  the supervisor engineer.  </t>
    </r>
  </si>
  <si>
    <t>WC/Group</t>
  </si>
  <si>
    <r>
      <rPr>
        <b/>
        <sz val="10"/>
        <color theme="1"/>
        <rFont val="Calibri"/>
        <family val="2"/>
        <scheme val="minor"/>
      </rPr>
      <t>Exhaust Fan</t>
    </r>
    <r>
      <rPr>
        <sz val="10"/>
        <color theme="1"/>
        <rFont val="Calibri"/>
        <family val="2"/>
        <scheme val="minor"/>
      </rPr>
      <t xml:space="preserve">
Supply, install, connect, test and operate electrical exhaust fan 6" with electrical switches of 10 Amp capacity, the fan shall be connecting to MCB distribution board with all installation and connection accessories, and all the requirment to complete the Job</t>
    </r>
  </si>
  <si>
    <r>
      <rPr>
        <b/>
        <sz val="10"/>
        <color theme="1"/>
        <rFont val="Calibri"/>
        <family val="2"/>
        <scheme val="minor"/>
      </rPr>
      <t>Maintenance of Theater lights</t>
    </r>
    <r>
      <rPr>
        <sz val="10"/>
        <color theme="1"/>
        <rFont val="Calibri"/>
        <family val="2"/>
        <scheme val="minor"/>
      </rPr>
      <t xml:space="preserve">
Supply materials and tools and manpowers to fix and replace all broken and not working spot lights in the theater false ceiling the price include all required electrical works, wires, plugs, spot lights, and all the requirment to complete the Job </t>
    </r>
  </si>
  <si>
    <r>
      <rPr>
        <b/>
        <sz val="10"/>
        <color theme="1"/>
        <rFont val="Calibri"/>
        <family val="2"/>
        <scheme val="minor"/>
      </rPr>
      <t>AC Split 3 ton</t>
    </r>
    <r>
      <rPr>
        <sz val="10"/>
        <color theme="1"/>
        <rFont val="Calibri"/>
        <family val="2"/>
        <scheme val="minor"/>
      </rPr>
      <t xml:space="preserve">
Supply and connect AC split unit for the director room of the theater, </t>
    </r>
    <r>
      <rPr>
        <sz val="10"/>
        <color rgb="FFFF0000"/>
        <rFont val="Calibri"/>
        <family val="2"/>
        <scheme val="minor"/>
      </rPr>
      <t>12000 BTU</t>
    </r>
    <r>
      <rPr>
        <sz val="10"/>
        <color theme="1"/>
        <rFont val="Calibri"/>
        <family val="2"/>
        <scheme val="minor"/>
      </rPr>
      <t>, TOSOT or equivalent the price inculde installation and all electrical connections required and connection accessories, and all the requirment to complete the Job</t>
    </r>
  </si>
  <si>
    <t>m</t>
  </si>
  <si>
    <t>1.02</t>
  </si>
  <si>
    <t>1.01</t>
  </si>
  <si>
    <t>1.03</t>
  </si>
  <si>
    <t>1.04</t>
  </si>
  <si>
    <t>1.05</t>
  </si>
  <si>
    <t>1.06</t>
  </si>
  <si>
    <t>1.07</t>
  </si>
  <si>
    <t>1.08</t>
  </si>
  <si>
    <t>1.09</t>
  </si>
  <si>
    <t>1.11</t>
  </si>
  <si>
    <r>
      <rPr>
        <b/>
        <sz val="10"/>
        <rFont val="Calibri"/>
        <family val="2"/>
      </rPr>
      <t xml:space="preserve">Plastic Painting for Internal Walls:    </t>
    </r>
    <r>
      <rPr>
        <sz val="10"/>
        <rFont val="Calibri"/>
        <family val="2"/>
      </rPr>
      <t xml:space="preserve">               
Supply of materials, tools and manpower to paint the interior walls, with 3 layers of plastic painting (Jotun, Betek, CAPAROL, Polisan, dyo or equivalent).  The price includes repairing all the cracks in the walls and removing the damaged parts cleaning the walls, removing the dirt and dust also painting drawings reflecting the form of youth generation in the wall of the center the drawings shall be every 5 meter length. All needed works to complete the job, shall be included within the price.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</si>
</sst>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0.00_-;\-* #,##0.00_-;_-* &quot;-&quot;??_-;_-@_-"/>
  </numFmts>
  <fonts count="33"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b/>
      <sz val="11"/>
      <color indexed="8"/>
      <name val="Calibri"/>
      <family val="2"/>
    </font>
    <font>
      <sz val="11"/>
      <color indexed="60"/>
      <name val="Calibri"/>
      <family val="2"/>
    </font>
    <font>
      <b/>
      <sz val="15"/>
      <color indexed="62"/>
      <name val="Calibri"/>
      <family val="2"/>
    </font>
    <font>
      <b/>
      <sz val="10"/>
      <name val="Arial"/>
      <family val="2"/>
    </font>
    <font>
      <sz val="10"/>
      <name val="Arial"/>
      <family val="2"/>
    </font>
    <font>
      <b/>
      <sz val="10"/>
      <color theme="1"/>
      <name val="Arial"/>
      <family val="2"/>
    </font>
    <font>
      <b/>
      <vertAlign val="superscript"/>
      <sz val="10"/>
      <name val="Arial"/>
      <family val="2"/>
    </font>
    <font>
      <sz val="8"/>
      <name val="Arial"/>
      <family val="2"/>
    </font>
    <font>
      <sz val="10"/>
      <color theme="1"/>
      <name val="Arial"/>
      <family val="2"/>
    </font>
    <font>
      <sz val="10"/>
      <color indexed="8"/>
      <name val="Arial"/>
      <family val="2"/>
    </font>
    <font>
      <b/>
      <sz val="16"/>
      <color theme="1"/>
      <name val="Arial"/>
      <family val="2"/>
    </font>
    <font>
      <b/>
      <sz val="14"/>
      <color theme="1"/>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b/>
      <sz val="10"/>
      <color indexed="8"/>
      <name val="Arial"/>
      <family val="2"/>
    </font>
    <font>
      <sz val="8"/>
      <name val="Calibri"/>
      <family val="2"/>
      <scheme val="minor"/>
    </font>
    <font>
      <sz val="10"/>
      <color theme="1"/>
      <name val="Calibri"/>
      <family val="2"/>
      <scheme val="minor"/>
    </font>
    <font>
      <sz val="10"/>
      <color rgb="FFFF0000"/>
      <name val="Arial"/>
      <family val="2"/>
    </font>
    <font>
      <sz val="10"/>
      <name val="Calibri"/>
      <family val="2"/>
    </font>
    <font>
      <sz val="10"/>
      <name val="Calibri"/>
      <family val="2"/>
      <scheme val="minor"/>
    </font>
    <font>
      <sz val="11"/>
      <color rgb="FFFF0000"/>
      <name val="Calibri"/>
      <family val="2"/>
      <scheme val="minor"/>
    </font>
    <font>
      <sz val="12"/>
      <color rgb="FFFF0000"/>
      <name val="Calibri"/>
      <family val="2"/>
      <scheme val="minor"/>
    </font>
    <font>
      <b/>
      <sz val="10"/>
      <name val="Calibri"/>
      <family val="2"/>
    </font>
    <font>
      <sz val="11"/>
      <name val="Calibri"/>
      <family val="2"/>
      <scheme val="minor"/>
    </font>
    <font>
      <b/>
      <sz val="10"/>
      <name val="Calibri"/>
      <family val="2"/>
      <scheme val="minor"/>
    </font>
    <font>
      <b/>
      <sz val="10"/>
      <color theme="1"/>
      <name val="Calibri"/>
      <family val="2"/>
      <scheme val="minor"/>
    </font>
    <font>
      <sz val="10"/>
      <color rgb="FFFF0000"/>
      <name val="Calibri"/>
      <family val="2"/>
      <scheme val="minor"/>
    </font>
  </fonts>
  <fills count="9">
    <fill>
      <patternFill patternType="none"/>
    </fill>
    <fill>
      <patternFill patternType="gray125"/>
    </fill>
    <fill>
      <patternFill patternType="solid">
        <fgColor indexed="43"/>
        <bgColor indexed="26"/>
      </patternFill>
    </fill>
    <fill>
      <patternFill patternType="solid">
        <fgColor theme="9" tint="0.59999389629810485"/>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bgColor indexed="64"/>
      </patternFill>
    </fill>
  </fills>
  <borders count="25">
    <border>
      <left/>
      <right/>
      <top/>
      <bottom/>
      <diagonal/>
    </border>
    <border>
      <left/>
      <right/>
      <top style="thin">
        <color indexed="49"/>
      </top>
      <bottom style="double">
        <color indexed="49"/>
      </bottom>
      <diagonal/>
    </border>
    <border>
      <left/>
      <right/>
      <top/>
      <bottom style="thick">
        <color indexed="49"/>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style="hair">
        <color indexed="64"/>
      </right>
      <top/>
      <bottom/>
      <diagonal/>
    </border>
    <border>
      <left style="dashed">
        <color indexed="64"/>
      </left>
      <right style="thin">
        <color auto="1"/>
      </right>
      <top style="thin">
        <color indexed="64"/>
      </top>
      <bottom/>
      <diagonal/>
    </border>
    <border>
      <left style="dashed">
        <color auto="1"/>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5">
    <xf numFmtId="0" fontId="0" fillId="0" borderId="0"/>
    <xf numFmtId="0" fontId="2" fillId="0" borderId="0"/>
    <xf numFmtId="44" fontId="3" fillId="0" borderId="0" applyFill="0" applyBorder="0" applyAlignment="0" applyProtection="0"/>
    <xf numFmtId="0" fontId="5" fillId="0" borderId="1" applyNumberFormat="0" applyFill="0" applyAlignment="0" applyProtection="0"/>
    <xf numFmtId="0" fontId="4" fillId="0" borderId="0"/>
    <xf numFmtId="0" fontId="4" fillId="0" borderId="0"/>
    <xf numFmtId="0" fontId="6" fillId="2" borderId="0" applyNumberFormat="0" applyBorder="0" applyAlignment="0" applyProtection="0"/>
    <xf numFmtId="0" fontId="2" fillId="0" borderId="0"/>
    <xf numFmtId="0" fontId="1" fillId="0" borderId="0"/>
    <xf numFmtId="0" fontId="7" fillId="0" borderId="2" applyNumberFormat="0" applyFill="0" applyAlignment="0" applyProtection="0"/>
    <xf numFmtId="0" fontId="9" fillId="0" borderId="0"/>
    <xf numFmtId="44" fontId="1" fillId="0" borderId="0" applyFont="0" applyFill="0" applyBorder="0" applyAlignment="0" applyProtection="0"/>
    <xf numFmtId="0" fontId="2" fillId="0" borderId="0"/>
    <xf numFmtId="0" fontId="2" fillId="0" borderId="0"/>
    <xf numFmtId="164" fontId="1" fillId="0" borderId="0" applyFont="0" applyFill="0" applyBorder="0" applyAlignment="0" applyProtection="0"/>
  </cellStyleXfs>
  <cellXfs count="100">
    <xf numFmtId="0" fontId="0" fillId="0" borderId="0" xfId="0"/>
    <xf numFmtId="2" fontId="13" fillId="0" borderId="0" xfId="4" applyNumberFormat="1" applyFont="1" applyAlignment="1">
      <alignment horizontal="left" vertical="center"/>
    </xf>
    <xf numFmtId="0" fontId="13" fillId="0" borderId="0" xfId="0" applyFont="1" applyAlignment="1">
      <alignment vertical="center"/>
    </xf>
    <xf numFmtId="2" fontId="8" fillId="3" borderId="4" xfId="4" applyNumberFormat="1" applyFont="1" applyFill="1" applyBorder="1" applyAlignment="1">
      <alignment horizontal="center" vertical="center" wrapText="1"/>
    </xf>
    <xf numFmtId="2" fontId="2" fillId="0" borderId="0" xfId="4" applyNumberFormat="1" applyFont="1" applyAlignment="1">
      <alignment vertical="center"/>
    </xf>
    <xf numFmtId="2" fontId="13" fillId="0" borderId="0" xfId="4" applyNumberFormat="1" applyFont="1" applyAlignment="1">
      <alignment vertical="center"/>
    </xf>
    <xf numFmtId="3" fontId="8" fillId="0" borderId="0" xfId="4" applyNumberFormat="1" applyFont="1" applyAlignment="1">
      <alignment horizontal="right" vertical="center" indent="1"/>
    </xf>
    <xf numFmtId="3" fontId="2" fillId="0" borderId="0" xfId="11" applyNumberFormat="1" applyFont="1" applyAlignment="1">
      <alignment horizontal="right" vertical="center" indent="1"/>
    </xf>
    <xf numFmtId="2" fontId="10" fillId="0" borderId="0" xfId="4" applyNumberFormat="1" applyFont="1" applyAlignment="1">
      <alignment horizontal="left" vertical="center"/>
    </xf>
    <xf numFmtId="0" fontId="0" fillId="0" borderId="0" xfId="0" applyAlignment="1">
      <alignment horizontal="center" vertical="center"/>
    </xf>
    <xf numFmtId="3" fontId="8" fillId="0" borderId="0" xfId="4" applyNumberFormat="1" applyFont="1" applyAlignment="1">
      <alignment horizontal="left" vertical="center" indent="1"/>
    </xf>
    <xf numFmtId="3" fontId="12" fillId="0" borderId="0" xfId="4" applyNumberFormat="1" applyFont="1" applyAlignment="1">
      <alignment horizontal="left" vertical="top" indent="1"/>
    </xf>
    <xf numFmtId="0" fontId="0" fillId="0" borderId="0" xfId="0" applyAlignment="1">
      <alignment vertical="center"/>
    </xf>
    <xf numFmtId="2" fontId="8" fillId="0" borderId="0" xfId="4" applyNumberFormat="1" applyFont="1" applyAlignment="1">
      <alignment horizontal="left" vertical="center"/>
    </xf>
    <xf numFmtId="0" fontId="10" fillId="0" borderId="0" xfId="0" applyFont="1" applyAlignment="1">
      <alignment horizontal="left" vertical="center"/>
    </xf>
    <xf numFmtId="164" fontId="0" fillId="0" borderId="0" xfId="14" applyFont="1" applyAlignment="1">
      <alignment horizontal="center" vertical="center"/>
    </xf>
    <xf numFmtId="164" fontId="2" fillId="0" borderId="0" xfId="14" applyFont="1" applyAlignment="1">
      <alignment horizontal="center" vertical="center"/>
    </xf>
    <xf numFmtId="164" fontId="8" fillId="0" borderId="0" xfId="14" applyFont="1" applyAlignment="1">
      <alignment horizontal="center" vertical="center"/>
    </xf>
    <xf numFmtId="164" fontId="8" fillId="3" borderId="5" xfId="14" applyFont="1" applyFill="1" applyBorder="1" applyAlignment="1">
      <alignment horizontal="center" vertical="center" wrapText="1"/>
    </xf>
    <xf numFmtId="164" fontId="8" fillId="3" borderId="5" xfId="14" applyFont="1" applyFill="1" applyBorder="1" applyAlignment="1">
      <alignment horizontal="center" vertical="center"/>
    </xf>
    <xf numFmtId="164" fontId="8" fillId="3" borderId="6" xfId="14" applyFont="1" applyFill="1" applyBorder="1" applyAlignment="1">
      <alignment horizontal="center" vertical="center"/>
    </xf>
    <xf numFmtId="164" fontId="8" fillId="0" borderId="0" xfId="14" applyFont="1" applyAlignment="1">
      <alignment horizontal="left" vertical="center"/>
    </xf>
    <xf numFmtId="164" fontId="10" fillId="0" borderId="0" xfId="14" applyFont="1" applyAlignment="1">
      <alignment horizontal="left" vertical="center"/>
    </xf>
    <xf numFmtId="0" fontId="8" fillId="3" borderId="10" xfId="4" applyFont="1" applyFill="1" applyBorder="1" applyAlignment="1">
      <alignment horizontal="left" vertical="center"/>
    </xf>
    <xf numFmtId="164" fontId="0" fillId="0" borderId="11" xfId="14" applyFont="1" applyBorder="1" applyAlignment="1">
      <alignment horizontal="center" vertical="center"/>
    </xf>
    <xf numFmtId="2" fontId="12" fillId="3" borderId="7" xfId="4" applyNumberFormat="1" applyFont="1" applyFill="1" applyBorder="1" applyAlignment="1">
      <alignment horizontal="center" vertical="center" wrapText="1"/>
    </xf>
    <xf numFmtId="0" fontId="12" fillId="3" borderId="18" xfId="4" applyFont="1" applyFill="1" applyBorder="1" applyAlignment="1">
      <alignment horizontal="left" vertical="center"/>
    </xf>
    <xf numFmtId="164" fontId="12" fillId="3" borderId="19" xfId="14" applyFont="1" applyFill="1" applyBorder="1" applyAlignment="1">
      <alignment horizontal="center" vertical="center" wrapText="1"/>
    </xf>
    <xf numFmtId="164" fontId="12" fillId="3" borderId="19" xfId="14" applyFont="1" applyFill="1" applyBorder="1" applyAlignment="1">
      <alignment horizontal="center" vertical="center"/>
    </xf>
    <xf numFmtId="164" fontId="18" fillId="4" borderId="9" xfId="14" applyFont="1" applyFill="1" applyBorder="1" applyAlignment="1">
      <alignment horizontal="center" vertical="center"/>
    </xf>
    <xf numFmtId="164" fontId="0" fillId="5" borderId="9" xfId="14" applyFont="1" applyFill="1" applyBorder="1" applyAlignment="1">
      <alignment horizontal="center" vertical="center"/>
    </xf>
    <xf numFmtId="164" fontId="0" fillId="5" borderId="17" xfId="14" applyFont="1" applyFill="1" applyBorder="1" applyAlignment="1">
      <alignment horizontal="center" vertical="center"/>
    </xf>
    <xf numFmtId="0" fontId="19" fillId="0" borderId="0" xfId="0" applyFont="1"/>
    <xf numFmtId="0" fontId="17" fillId="0" borderId="11" xfId="0" applyFont="1" applyBorder="1" applyAlignment="1">
      <alignment horizontal="center" vertical="center"/>
    </xf>
    <xf numFmtId="164" fontId="17" fillId="0" borderId="11" xfId="14" applyFont="1" applyBorder="1" applyAlignment="1">
      <alignment horizontal="center" vertical="center"/>
    </xf>
    <xf numFmtId="164" fontId="17" fillId="7" borderId="11" xfId="14" applyFont="1" applyFill="1" applyBorder="1" applyAlignment="1">
      <alignment horizontal="center" vertical="center"/>
    </xf>
    <xf numFmtId="0" fontId="0" fillId="0" borderId="0" xfId="0" applyAlignment="1">
      <alignment wrapText="1"/>
    </xf>
    <xf numFmtId="0" fontId="8" fillId="3" borderId="20" xfId="4" applyFont="1" applyFill="1" applyBorder="1" applyAlignment="1">
      <alignment horizontal="center" vertical="center" wrapText="1"/>
    </xf>
    <xf numFmtId="2" fontId="12" fillId="3" borderId="21" xfId="4" applyNumberFormat="1" applyFont="1" applyFill="1" applyBorder="1" applyAlignment="1">
      <alignment horizontal="center" vertical="top" wrapText="1"/>
    </xf>
    <xf numFmtId="0" fontId="17" fillId="0" borderId="22" xfId="0" applyFont="1" applyBorder="1" applyAlignment="1">
      <alignment horizontal="center" vertical="center"/>
    </xf>
    <xf numFmtId="164" fontId="17" fillId="0" borderId="22" xfId="14" applyFont="1" applyBorder="1" applyAlignment="1">
      <alignment horizontal="center" vertical="center"/>
    </xf>
    <xf numFmtId="0" fontId="18" fillId="0" borderId="0" xfId="0" applyFont="1"/>
    <xf numFmtId="0" fontId="18" fillId="0" borderId="0" xfId="0" applyFont="1" applyAlignment="1">
      <alignment wrapText="1"/>
    </xf>
    <xf numFmtId="164" fontId="18" fillId="0" borderId="0" xfId="14" applyFont="1"/>
    <xf numFmtId="164" fontId="0" fillId="0" borderId="0" xfId="14" applyFont="1"/>
    <xf numFmtId="164" fontId="1" fillId="0" borderId="22" xfId="14" applyFont="1" applyBorder="1" applyAlignment="1">
      <alignment horizontal="center" vertical="center"/>
    </xf>
    <xf numFmtId="0" fontId="15" fillId="0" borderId="0" xfId="0" applyFont="1" applyAlignment="1">
      <alignment vertical="center"/>
    </xf>
    <xf numFmtId="164" fontId="0" fillId="0" borderId="23" xfId="14" applyFont="1" applyBorder="1" applyAlignment="1">
      <alignment horizontal="center" vertical="center"/>
    </xf>
    <xf numFmtId="10" fontId="14" fillId="0" borderId="11" xfId="4" applyNumberFormat="1" applyFont="1" applyBorder="1" applyAlignment="1">
      <alignment horizontal="center" vertical="center" readingOrder="1"/>
    </xf>
    <xf numFmtId="9" fontId="20" fillId="4" borderId="17" xfId="4" applyNumberFormat="1" applyFont="1" applyFill="1" applyBorder="1" applyAlignment="1">
      <alignment horizontal="center" vertical="center" readingOrder="1"/>
    </xf>
    <xf numFmtId="0" fontId="17" fillId="6" borderId="17" xfId="0" applyFont="1" applyFill="1" applyBorder="1" applyAlignment="1">
      <alignment horizontal="center" vertical="center"/>
    </xf>
    <xf numFmtId="10" fontId="20" fillId="0" borderId="22" xfId="4" applyNumberFormat="1" applyFont="1" applyBorder="1" applyAlignment="1">
      <alignment horizontal="center" vertical="center" readingOrder="1"/>
    </xf>
    <xf numFmtId="10" fontId="20" fillId="7" borderId="22" xfId="4" applyNumberFormat="1" applyFont="1" applyFill="1" applyBorder="1" applyAlignment="1">
      <alignment horizontal="center" vertical="center" readingOrder="1"/>
    </xf>
    <xf numFmtId="164" fontId="23" fillId="0" borderId="0" xfId="14" applyFont="1" applyAlignment="1">
      <alignment horizontal="center" vertical="center"/>
    </xf>
    <xf numFmtId="164" fontId="0" fillId="0" borderId="24" xfId="14" applyFont="1" applyBorder="1" applyAlignment="1">
      <alignment horizontal="center" vertical="center"/>
    </xf>
    <xf numFmtId="0" fontId="18" fillId="5" borderId="13" xfId="0" applyFont="1" applyFill="1" applyBorder="1" applyAlignment="1">
      <alignment vertical="center"/>
    </xf>
    <xf numFmtId="164" fontId="0" fillId="5" borderId="13" xfId="14" applyFont="1" applyFill="1" applyBorder="1" applyAlignment="1">
      <alignment horizontal="center" vertical="center"/>
    </xf>
    <xf numFmtId="164" fontId="0" fillId="5" borderId="14" xfId="14" applyFont="1" applyFill="1" applyBorder="1" applyAlignment="1">
      <alignment horizontal="center" vertical="center"/>
    </xf>
    <xf numFmtId="164" fontId="0" fillId="0" borderId="24" xfId="14" applyFont="1" applyFill="1" applyBorder="1" applyAlignment="1">
      <alignment horizontal="center" vertical="center"/>
    </xf>
    <xf numFmtId="49" fontId="17" fillId="0" borderId="11" xfId="0" applyNumberFormat="1" applyFont="1" applyBorder="1" applyAlignment="1">
      <alignment horizontal="center" vertical="center"/>
    </xf>
    <xf numFmtId="0" fontId="18" fillId="4" borderId="3" xfId="0" applyFont="1" applyFill="1" applyBorder="1" applyAlignment="1">
      <alignment vertical="center"/>
    </xf>
    <xf numFmtId="164" fontId="13" fillId="0" borderId="0" xfId="14" applyFont="1" applyAlignment="1">
      <alignment horizontal="center" vertical="center"/>
    </xf>
    <xf numFmtId="0" fontId="0" fillId="0" borderId="17" xfId="0" applyBorder="1" applyAlignment="1">
      <alignment horizontal="center" vertical="center"/>
    </xf>
    <xf numFmtId="0" fontId="26" fillId="0" borderId="0" xfId="0" applyFont="1" applyAlignment="1">
      <alignment wrapText="1"/>
    </xf>
    <xf numFmtId="0" fontId="27" fillId="0" borderId="0" xfId="0" applyFont="1" applyAlignment="1">
      <alignment wrapText="1"/>
    </xf>
    <xf numFmtId="164" fontId="29" fillId="0" borderId="22" xfId="14" applyFont="1" applyBorder="1" applyAlignment="1">
      <alignment horizontal="center" vertical="center"/>
    </xf>
    <xf numFmtId="164" fontId="0" fillId="0" borderId="17" xfId="14" applyFont="1" applyBorder="1" applyAlignment="1">
      <alignment horizontal="center" vertical="center"/>
    </xf>
    <xf numFmtId="49" fontId="18" fillId="5" borderId="12" xfId="0" applyNumberFormat="1" applyFont="1" applyFill="1" applyBorder="1" applyAlignment="1">
      <alignment horizontal="center" vertical="center"/>
    </xf>
    <xf numFmtId="49" fontId="18" fillId="4" borderId="15" xfId="0" applyNumberFormat="1" applyFont="1" applyFill="1" applyBorder="1" applyAlignment="1">
      <alignment horizontal="center" vertical="center"/>
    </xf>
    <xf numFmtId="49" fontId="0" fillId="0" borderId="24" xfId="0" applyNumberFormat="1" applyBorder="1" applyAlignment="1">
      <alignment horizontal="center" vertical="center"/>
    </xf>
    <xf numFmtId="0" fontId="24" fillId="0" borderId="24" xfId="8" applyFont="1" applyBorder="1" applyAlignment="1">
      <alignment horizontal="left" vertical="center" wrapText="1" readingOrder="1"/>
    </xf>
    <xf numFmtId="0" fontId="0" fillId="0" borderId="24" xfId="0" applyBorder="1" applyAlignment="1">
      <alignment horizontal="center" vertical="center"/>
    </xf>
    <xf numFmtId="0" fontId="24" fillId="8" borderId="24" xfId="8" applyFont="1" applyFill="1" applyBorder="1" applyAlignment="1">
      <alignment horizontal="left" vertical="top" wrapText="1" readingOrder="1"/>
    </xf>
    <xf numFmtId="0" fontId="24" fillId="0" borderId="24" xfId="8" applyFont="1" applyBorder="1" applyAlignment="1">
      <alignment horizontal="left" vertical="top" wrapText="1" readingOrder="1"/>
    </xf>
    <xf numFmtId="0" fontId="25" fillId="0" borderId="24" xfId="8" applyFont="1" applyBorder="1" applyAlignment="1">
      <alignment horizontal="left" vertical="top" wrapText="1" readingOrder="1"/>
    </xf>
    <xf numFmtId="0" fontId="22" fillId="0" borderId="24" xfId="0" applyFont="1" applyBorder="1" applyAlignment="1">
      <alignment horizontal="justify" vertical="top" wrapText="1" readingOrder="1"/>
    </xf>
    <xf numFmtId="164" fontId="18" fillId="4" borderId="3" xfId="14" applyFont="1" applyFill="1" applyBorder="1" applyAlignment="1">
      <alignment horizontal="center" vertical="center"/>
    </xf>
    <xf numFmtId="0" fontId="22" fillId="0" borderId="24" xfId="0" applyFont="1" applyBorder="1" applyAlignment="1">
      <alignment horizontal="left" vertical="top" wrapText="1" readingOrder="1"/>
    </xf>
    <xf numFmtId="0" fontId="22" fillId="0" borderId="24" xfId="0" applyFont="1" applyBorder="1" applyAlignment="1">
      <alignment vertical="center" wrapText="1" readingOrder="1"/>
    </xf>
    <xf numFmtId="10" fontId="14" fillId="0" borderId="24" xfId="4" applyNumberFormat="1" applyFont="1" applyBorder="1" applyAlignment="1">
      <alignment horizontal="center" vertical="center" readingOrder="1"/>
    </xf>
    <xf numFmtId="164" fontId="0" fillId="0" borderId="22" xfId="14" applyFont="1" applyBorder="1" applyAlignment="1" applyProtection="1">
      <alignment horizontal="center" vertical="center"/>
      <protection locked="0"/>
    </xf>
    <xf numFmtId="164" fontId="0" fillId="0" borderId="11" xfId="14" applyFont="1" applyBorder="1" applyAlignment="1" applyProtection="1">
      <alignment horizontal="center" vertical="center"/>
      <protection locked="0"/>
    </xf>
    <xf numFmtId="164" fontId="0" fillId="0" borderId="24" xfId="14" applyFont="1" applyBorder="1" applyAlignment="1" applyProtection="1">
      <alignment horizontal="center" vertical="center"/>
      <protection locked="0"/>
    </xf>
    <xf numFmtId="164" fontId="0" fillId="0" borderId="23" xfId="14" applyFont="1" applyBorder="1" applyAlignment="1" applyProtection="1">
      <alignment horizontal="center" vertical="center"/>
      <protection locked="0"/>
    </xf>
    <xf numFmtId="164" fontId="0" fillId="0" borderId="24" xfId="14" applyFont="1" applyFill="1" applyBorder="1" applyAlignment="1" applyProtection="1">
      <alignment horizontal="center" vertical="center"/>
      <protection locked="0"/>
    </xf>
    <xf numFmtId="0" fontId="15" fillId="0" borderId="0" xfId="0" applyFont="1" applyAlignment="1">
      <alignment horizontal="center" vertical="center"/>
    </xf>
    <xf numFmtId="0" fontId="17" fillId="7" borderId="11" xfId="0" applyFont="1" applyFill="1" applyBorder="1" applyAlignment="1">
      <alignment horizontal="left" vertical="center" wrapText="1"/>
    </xf>
    <xf numFmtId="49" fontId="8" fillId="0" borderId="0" xfId="14" applyNumberFormat="1" applyFont="1" applyAlignment="1">
      <alignment horizontal="left" vertical="center"/>
    </xf>
    <xf numFmtId="164" fontId="16" fillId="0" borderId="12" xfId="14" applyFont="1" applyBorder="1" applyAlignment="1">
      <alignment horizontal="center" vertical="center"/>
    </xf>
    <xf numFmtId="164" fontId="16" fillId="0" borderId="13" xfId="14" applyFont="1" applyBorder="1" applyAlignment="1">
      <alignment horizontal="center" vertical="center"/>
    </xf>
    <xf numFmtId="164" fontId="16" fillId="0" borderId="14" xfId="14" applyFont="1" applyBorder="1" applyAlignment="1">
      <alignment horizontal="center" vertical="center"/>
    </xf>
    <xf numFmtId="164" fontId="16" fillId="0" borderId="15" xfId="14" applyFont="1" applyBorder="1" applyAlignment="1">
      <alignment horizontal="center" vertical="center"/>
    </xf>
    <xf numFmtId="164" fontId="16" fillId="0" borderId="3" xfId="14" applyFont="1" applyBorder="1" applyAlignment="1">
      <alignment horizontal="center" vertical="center"/>
    </xf>
    <xf numFmtId="164" fontId="16" fillId="0" borderId="16" xfId="14" applyFont="1" applyBorder="1" applyAlignment="1">
      <alignment horizontal="center" vertical="center"/>
    </xf>
    <xf numFmtId="0" fontId="17" fillId="6" borderId="8" xfId="0" applyFont="1" applyFill="1" applyBorder="1" applyAlignment="1">
      <alignment horizontal="left" vertical="center"/>
    </xf>
    <xf numFmtId="0" fontId="17" fillId="6" borderId="9" xfId="0" applyFont="1" applyFill="1" applyBorder="1" applyAlignment="1">
      <alignment horizontal="left" vertical="center"/>
    </xf>
    <xf numFmtId="0" fontId="17" fillId="0" borderId="11"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17" xfId="0" applyFont="1" applyBorder="1" applyAlignment="1">
      <alignment horizontal="left" vertical="center"/>
    </xf>
  </cellXfs>
  <cellStyles count="15">
    <cellStyle name="Comma" xfId="14" builtinId="3"/>
    <cellStyle name="Currency" xfId="11" builtinId="4"/>
    <cellStyle name="Currency 2" xfId="2" xr:uid="{00000000-0005-0000-0000-000002000000}"/>
    <cellStyle name="Ergebnis 1" xfId="3" xr:uid="{00000000-0005-0000-0000-000003000000}"/>
    <cellStyle name="Excel Built-in Normal" xfId="4" xr:uid="{00000000-0005-0000-0000-000004000000}"/>
    <cellStyle name="Excel Built-in Normal 1" xfId="5" xr:uid="{00000000-0005-0000-0000-000005000000}"/>
    <cellStyle name="Neutral 2" xfId="6" xr:uid="{00000000-0005-0000-0000-000006000000}"/>
    <cellStyle name="Normal" xfId="0" builtinId="0"/>
    <cellStyle name="Normal 2" xfId="7" xr:uid="{00000000-0005-0000-0000-000008000000}"/>
    <cellStyle name="Normal 3" xfId="8" xr:uid="{00000000-0005-0000-0000-000009000000}"/>
    <cellStyle name="Normal 4" xfId="1" xr:uid="{00000000-0005-0000-0000-00000A000000}"/>
    <cellStyle name="Normal 5" xfId="10" xr:uid="{00000000-0005-0000-0000-00000B000000}"/>
    <cellStyle name="Normal 5 2" xfId="12" xr:uid="{00000000-0005-0000-0000-00000C000000}"/>
    <cellStyle name="Standard 2" xfId="13" xr:uid="{00000000-0005-0000-0000-00000D000000}"/>
    <cellStyle name="Überschrift 1 1" xfId="9"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F898-60C9-4193-B84D-C3B8D9CC2401}">
  <dimension ref="A1:R48"/>
  <sheetViews>
    <sheetView tabSelected="1" view="pageBreakPreview" zoomScaleNormal="100" zoomScaleSheetLayoutView="100" workbookViewId="0">
      <selection activeCell="E19" sqref="E19"/>
    </sheetView>
  </sheetViews>
  <sheetFormatPr defaultRowHeight="14.5" x14ac:dyDescent="0.35"/>
  <cols>
    <col min="1" max="1" width="10.81640625" style="9" customWidth="1"/>
    <col min="2" max="2" width="54.54296875" style="12" customWidth="1"/>
    <col min="3" max="3" width="13.453125" style="15" customWidth="1"/>
    <col min="4" max="4" width="10.54296875" style="15" customWidth="1"/>
    <col min="5" max="5" width="13.54296875" style="15" customWidth="1"/>
    <col min="6" max="6" width="23.54296875" style="15" customWidth="1"/>
    <col min="7" max="7" width="15.81640625" style="15" customWidth="1"/>
    <col min="8" max="8" width="0.81640625" customWidth="1"/>
    <col min="9" max="9" width="31" customWidth="1"/>
    <col min="10" max="11" width="9" customWidth="1"/>
    <col min="12" max="12" width="13.81640625" customWidth="1"/>
    <col min="13" max="13" width="62.81640625" customWidth="1"/>
    <col min="16" max="17" width="12.7265625" customWidth="1"/>
  </cols>
  <sheetData>
    <row r="1" spans="1:17" ht="7" customHeight="1" x14ac:dyDescent="0.35"/>
    <row r="2" spans="1:17" ht="25.5" customHeight="1" x14ac:dyDescent="0.35">
      <c r="A2" s="85" t="s">
        <v>43</v>
      </c>
      <c r="B2" s="85"/>
      <c r="C2" s="85"/>
      <c r="D2" s="85"/>
      <c r="E2" s="85"/>
      <c r="F2" s="85"/>
      <c r="G2" s="85"/>
      <c r="H2" s="46"/>
    </row>
    <row r="3" spans="1:17" ht="28.5" customHeight="1" x14ac:dyDescent="0.35">
      <c r="A3" s="85" t="s">
        <v>27</v>
      </c>
      <c r="B3" s="85"/>
      <c r="C3" s="85"/>
      <c r="D3" s="85"/>
      <c r="E3" s="85"/>
      <c r="F3" s="85"/>
      <c r="G3" s="85"/>
    </row>
    <row r="4" spans="1:17" ht="12.75" customHeight="1" x14ac:dyDescent="0.35"/>
    <row r="5" spans="1:17" x14ac:dyDescent="0.35">
      <c r="A5" s="8" t="s">
        <v>9</v>
      </c>
      <c r="B5" s="1"/>
      <c r="C5" s="21" t="s">
        <v>22</v>
      </c>
      <c r="D5" s="16"/>
      <c r="E5" s="17"/>
      <c r="F5" s="17"/>
      <c r="G5" s="17"/>
      <c r="H5" s="6"/>
      <c r="J5" s="41"/>
      <c r="K5" s="41"/>
      <c r="L5" s="41"/>
      <c r="M5" s="42"/>
      <c r="N5" s="41"/>
      <c r="O5" s="41"/>
      <c r="P5" s="43"/>
      <c r="Q5" s="43"/>
    </row>
    <row r="6" spans="1:17" x14ac:dyDescent="0.35">
      <c r="A6" s="8" t="s">
        <v>10</v>
      </c>
      <c r="B6" s="5"/>
      <c r="C6" s="21" t="s">
        <v>23</v>
      </c>
      <c r="D6" s="16"/>
      <c r="E6" s="17"/>
      <c r="F6" s="17"/>
      <c r="G6" s="17"/>
      <c r="H6" s="6"/>
      <c r="M6" s="36"/>
      <c r="P6" s="44"/>
      <c r="Q6" s="44"/>
    </row>
    <row r="7" spans="1:17" x14ac:dyDescent="0.35">
      <c r="A7" s="8" t="s">
        <v>11</v>
      </c>
      <c r="B7" s="5"/>
      <c r="C7" s="22" t="s">
        <v>30</v>
      </c>
      <c r="D7" s="61"/>
      <c r="E7" s="61"/>
      <c r="F7" s="53"/>
      <c r="G7" s="16"/>
      <c r="H7" s="7"/>
      <c r="M7" s="36"/>
      <c r="P7" s="44"/>
      <c r="Q7" s="44"/>
    </row>
    <row r="8" spans="1:17" x14ac:dyDescent="0.35">
      <c r="A8" s="13" t="s">
        <v>0</v>
      </c>
      <c r="B8" s="4"/>
      <c r="C8" s="87"/>
      <c r="D8" s="87"/>
      <c r="E8" s="16"/>
      <c r="F8" s="16"/>
      <c r="G8" s="16"/>
      <c r="H8" s="7"/>
      <c r="M8" s="36"/>
      <c r="P8" s="44"/>
      <c r="Q8" s="44"/>
    </row>
    <row r="9" spans="1:17" x14ac:dyDescent="0.35">
      <c r="A9" s="14" t="s">
        <v>13</v>
      </c>
      <c r="B9" s="2"/>
      <c r="C9" s="22" t="s">
        <v>15</v>
      </c>
      <c r="D9" s="16"/>
      <c r="E9" s="16"/>
      <c r="F9" s="16"/>
      <c r="G9" s="16"/>
      <c r="H9" s="7"/>
      <c r="M9" s="36"/>
      <c r="P9" s="44"/>
      <c r="Q9" s="44"/>
    </row>
    <row r="10" spans="1:17" ht="20.25" customHeight="1" x14ac:dyDescent="0.35">
      <c r="A10" s="8" t="s">
        <v>12</v>
      </c>
      <c r="B10" s="5"/>
      <c r="C10" s="21" t="s">
        <v>26</v>
      </c>
      <c r="D10" s="16"/>
      <c r="E10" s="16"/>
      <c r="F10" s="16"/>
      <c r="G10" s="16"/>
      <c r="H10" s="7"/>
      <c r="M10" s="36"/>
      <c r="P10" s="44"/>
      <c r="Q10" s="44"/>
    </row>
    <row r="11" spans="1:17" x14ac:dyDescent="0.35">
      <c r="A11" s="14"/>
      <c r="B11" s="2"/>
      <c r="C11" s="22"/>
      <c r="D11" s="16"/>
      <c r="E11" s="16"/>
      <c r="F11" s="16"/>
      <c r="G11" s="16"/>
      <c r="H11" s="7"/>
      <c r="M11" s="36"/>
      <c r="P11" s="44"/>
      <c r="Q11" s="44"/>
    </row>
    <row r="12" spans="1:17" ht="13.5" customHeight="1" x14ac:dyDescent="0.35">
      <c r="A12" s="14"/>
      <c r="B12" s="2"/>
      <c r="C12" s="22"/>
      <c r="D12" s="16"/>
      <c r="E12" s="16"/>
      <c r="F12" s="16"/>
      <c r="G12" s="16"/>
      <c r="H12" s="7"/>
      <c r="M12" s="36"/>
      <c r="P12" s="44"/>
      <c r="Q12" s="44"/>
    </row>
    <row r="13" spans="1:17" ht="20.25" customHeight="1" x14ac:dyDescent="0.35">
      <c r="C13" s="88" t="s">
        <v>20</v>
      </c>
      <c r="D13" s="89"/>
      <c r="E13" s="89"/>
      <c r="F13" s="89"/>
      <c r="G13" s="90"/>
      <c r="H13" s="7"/>
      <c r="M13" s="36"/>
      <c r="P13" s="44"/>
      <c r="Q13" s="44"/>
    </row>
    <row r="14" spans="1:17" ht="20.25" customHeight="1" x14ac:dyDescent="0.35">
      <c r="C14" s="91"/>
      <c r="D14" s="92"/>
      <c r="E14" s="92"/>
      <c r="F14" s="92"/>
      <c r="G14" s="93"/>
      <c r="M14" s="36"/>
      <c r="P14" s="44"/>
      <c r="Q14" s="44"/>
    </row>
    <row r="15" spans="1:17" x14ac:dyDescent="0.35">
      <c r="M15" s="36"/>
      <c r="P15" s="44"/>
      <c r="Q15" s="44"/>
    </row>
    <row r="16" spans="1:17" ht="15" x14ac:dyDescent="0.35">
      <c r="A16" s="3" t="s">
        <v>2</v>
      </c>
      <c r="B16" s="23" t="s">
        <v>3</v>
      </c>
      <c r="C16" s="18" t="s">
        <v>4</v>
      </c>
      <c r="D16" s="18" t="s">
        <v>5</v>
      </c>
      <c r="E16" s="19" t="s">
        <v>6</v>
      </c>
      <c r="F16" s="20" t="s">
        <v>17</v>
      </c>
      <c r="G16" s="37" t="s">
        <v>21</v>
      </c>
      <c r="H16" s="10"/>
      <c r="M16" s="36"/>
      <c r="P16" s="44"/>
      <c r="Q16" s="44"/>
    </row>
    <row r="17" spans="1:17" ht="16.5" customHeight="1" x14ac:dyDescent="0.35">
      <c r="A17" s="25" t="s">
        <v>1</v>
      </c>
      <c r="B17" s="26" t="s">
        <v>1</v>
      </c>
      <c r="C17" s="27" t="s">
        <v>1</v>
      </c>
      <c r="D17" s="27" t="s">
        <v>1</v>
      </c>
      <c r="E17" s="28" t="s">
        <v>24</v>
      </c>
      <c r="F17" s="28" t="s">
        <v>24</v>
      </c>
      <c r="G17" s="38" t="s">
        <v>16</v>
      </c>
      <c r="H17" s="11"/>
      <c r="M17" s="36"/>
      <c r="P17" s="44"/>
      <c r="Q17" s="44"/>
    </row>
    <row r="18" spans="1:17" ht="20.25" customHeight="1" x14ac:dyDescent="0.35">
      <c r="A18" s="67" t="s">
        <v>7</v>
      </c>
      <c r="B18" s="55" t="s">
        <v>25</v>
      </c>
      <c r="C18" s="30"/>
      <c r="D18" s="30"/>
      <c r="E18" s="30"/>
      <c r="F18" s="30"/>
      <c r="G18" s="31"/>
      <c r="M18" s="36"/>
      <c r="P18" s="44"/>
      <c r="Q18" s="44"/>
    </row>
    <row r="19" spans="1:17" ht="111.65" customHeight="1" x14ac:dyDescent="0.35">
      <c r="A19" s="69" t="s">
        <v>62</v>
      </c>
      <c r="B19" s="70" t="s">
        <v>44</v>
      </c>
      <c r="C19" s="71">
        <v>20</v>
      </c>
      <c r="D19" s="65" t="s">
        <v>14</v>
      </c>
      <c r="E19" s="80"/>
      <c r="F19" s="45">
        <f t="shared" ref="F19:F26" si="0">SUM(C19*E19)</f>
        <v>0</v>
      </c>
      <c r="G19" s="48" t="e">
        <f>F19/F$31</f>
        <v>#DIV/0!</v>
      </c>
      <c r="M19" s="36"/>
      <c r="P19" s="44"/>
      <c r="Q19" s="44"/>
    </row>
    <row r="20" spans="1:17" ht="120" customHeight="1" x14ac:dyDescent="0.35">
      <c r="A20" s="71" t="s">
        <v>61</v>
      </c>
      <c r="B20" s="70" t="s">
        <v>71</v>
      </c>
      <c r="C20" s="71">
        <v>1400</v>
      </c>
      <c r="D20" s="65" t="s">
        <v>14</v>
      </c>
      <c r="E20" s="80"/>
      <c r="F20" s="45">
        <f t="shared" si="0"/>
        <v>0</v>
      </c>
      <c r="G20" s="48" t="e">
        <f>F20/F$31</f>
        <v>#DIV/0!</v>
      </c>
      <c r="I20" s="63"/>
      <c r="M20" s="36"/>
      <c r="P20" s="44"/>
      <c r="Q20" s="44"/>
    </row>
    <row r="21" spans="1:17" ht="73.150000000000006" customHeight="1" x14ac:dyDescent="0.35">
      <c r="A21" s="71" t="s">
        <v>63</v>
      </c>
      <c r="B21" s="72" t="s">
        <v>46</v>
      </c>
      <c r="C21" s="71">
        <v>4</v>
      </c>
      <c r="D21" s="24" t="s">
        <v>14</v>
      </c>
      <c r="E21" s="81"/>
      <c r="F21" s="24">
        <f t="shared" si="0"/>
        <v>0</v>
      </c>
      <c r="G21" s="48" t="e">
        <f t="shared" ref="G21:G29" si="1">F21/F$31</f>
        <v>#DIV/0!</v>
      </c>
      <c r="M21" s="36"/>
      <c r="P21" s="44"/>
      <c r="Q21" s="44"/>
    </row>
    <row r="22" spans="1:17" ht="138.4" customHeight="1" x14ac:dyDescent="0.35">
      <c r="A22" s="69" t="s">
        <v>64</v>
      </c>
      <c r="B22" s="72" t="s">
        <v>45</v>
      </c>
      <c r="C22" s="62">
        <v>45</v>
      </c>
      <c r="D22" s="54" t="s">
        <v>31</v>
      </c>
      <c r="E22" s="82"/>
      <c r="F22" s="24">
        <f t="shared" si="0"/>
        <v>0</v>
      </c>
      <c r="G22" s="48" t="e">
        <f t="shared" si="1"/>
        <v>#DIV/0!</v>
      </c>
      <c r="M22" s="36"/>
      <c r="P22" s="44"/>
      <c r="Q22" s="44"/>
    </row>
    <row r="23" spans="1:17" ht="165.75" customHeight="1" x14ac:dyDescent="0.35">
      <c r="A23" s="71" t="s">
        <v>65</v>
      </c>
      <c r="B23" s="73" t="s">
        <v>47</v>
      </c>
      <c r="C23" s="62">
        <v>2</v>
      </c>
      <c r="D23" s="24" t="s">
        <v>31</v>
      </c>
      <c r="E23" s="81"/>
      <c r="F23" s="24">
        <f t="shared" si="0"/>
        <v>0</v>
      </c>
      <c r="G23" s="48" t="e">
        <f t="shared" si="1"/>
        <v>#DIV/0!</v>
      </c>
      <c r="M23" s="36"/>
      <c r="P23" s="44"/>
      <c r="Q23" s="44"/>
    </row>
    <row r="24" spans="1:17" ht="81" customHeight="1" x14ac:dyDescent="0.35">
      <c r="A24" s="71" t="s">
        <v>66</v>
      </c>
      <c r="B24" s="73" t="s">
        <v>48</v>
      </c>
      <c r="C24" s="62">
        <v>5</v>
      </c>
      <c r="D24" s="24" t="s">
        <v>31</v>
      </c>
      <c r="E24" s="81"/>
      <c r="F24" s="24">
        <f t="shared" si="0"/>
        <v>0</v>
      </c>
      <c r="G24" s="48" t="e">
        <f t="shared" si="1"/>
        <v>#DIV/0!</v>
      </c>
      <c r="M24" s="36"/>
      <c r="P24" s="44"/>
      <c r="Q24" s="44"/>
    </row>
    <row r="25" spans="1:17" ht="64.5" customHeight="1" x14ac:dyDescent="0.35">
      <c r="A25" s="69" t="s">
        <v>67</v>
      </c>
      <c r="B25" s="73" t="s">
        <v>49</v>
      </c>
      <c r="C25" s="62">
        <v>1</v>
      </c>
      <c r="D25" s="24" t="s">
        <v>40</v>
      </c>
      <c r="E25" s="81"/>
      <c r="F25" s="24">
        <f t="shared" si="0"/>
        <v>0</v>
      </c>
      <c r="G25" s="48" t="e">
        <f t="shared" si="1"/>
        <v>#DIV/0!</v>
      </c>
      <c r="M25" s="36"/>
      <c r="P25" s="44"/>
      <c r="Q25" s="44"/>
    </row>
    <row r="26" spans="1:17" ht="75" customHeight="1" x14ac:dyDescent="0.35">
      <c r="A26" s="71" t="s">
        <v>68</v>
      </c>
      <c r="B26" s="74" t="s">
        <v>50</v>
      </c>
      <c r="C26" s="62">
        <v>2</v>
      </c>
      <c r="D26" s="24" t="s">
        <v>31</v>
      </c>
      <c r="E26" s="81"/>
      <c r="F26" s="24">
        <f t="shared" si="0"/>
        <v>0</v>
      </c>
      <c r="G26" s="48" t="e">
        <f t="shared" si="1"/>
        <v>#DIV/0!</v>
      </c>
      <c r="M26" s="36"/>
      <c r="P26" s="44"/>
      <c r="Q26" s="44"/>
    </row>
    <row r="27" spans="1:17" ht="58.5" customHeight="1" x14ac:dyDescent="0.35">
      <c r="A27" s="71" t="s">
        <v>69</v>
      </c>
      <c r="B27" s="75" t="s">
        <v>51</v>
      </c>
      <c r="C27" s="62">
        <v>6</v>
      </c>
      <c r="D27" s="47" t="s">
        <v>14</v>
      </c>
      <c r="E27" s="81"/>
      <c r="F27" s="24">
        <f>SUM(C27*E27)</f>
        <v>0</v>
      </c>
      <c r="G27" s="48" t="e">
        <f t="shared" si="1"/>
        <v>#DIV/0!</v>
      </c>
      <c r="M27" s="36"/>
      <c r="P27" s="44"/>
      <c r="Q27" s="44"/>
    </row>
    <row r="28" spans="1:17" ht="69.650000000000006" customHeight="1" x14ac:dyDescent="0.35">
      <c r="A28" s="69" t="s">
        <v>52</v>
      </c>
      <c r="B28" s="75" t="s">
        <v>53</v>
      </c>
      <c r="C28" s="62">
        <v>14</v>
      </c>
      <c r="D28" s="47" t="s">
        <v>60</v>
      </c>
      <c r="E28" s="82"/>
      <c r="F28" s="54">
        <f>SUM(C28*E28)</f>
        <v>0</v>
      </c>
      <c r="G28" s="48" t="e">
        <f t="shared" si="1"/>
        <v>#DIV/0!</v>
      </c>
      <c r="M28" s="36"/>
      <c r="P28" s="44"/>
      <c r="Q28" s="44"/>
    </row>
    <row r="29" spans="1:17" ht="70.5" customHeight="1" x14ac:dyDescent="0.35">
      <c r="A29" s="71" t="s">
        <v>70</v>
      </c>
      <c r="B29" s="75" t="s">
        <v>54</v>
      </c>
      <c r="C29" s="66">
        <v>1</v>
      </c>
      <c r="D29" s="24" t="s">
        <v>40</v>
      </c>
      <c r="E29" s="83"/>
      <c r="F29" s="24">
        <f>SUM(C29*E29)</f>
        <v>0</v>
      </c>
      <c r="G29" s="48" t="e">
        <f t="shared" si="1"/>
        <v>#DIV/0!</v>
      </c>
      <c r="M29" s="36"/>
      <c r="P29" s="44"/>
      <c r="Q29" s="44"/>
    </row>
    <row r="30" spans="1:17" ht="18" customHeight="1" x14ac:dyDescent="0.35">
      <c r="A30" s="71"/>
      <c r="B30" s="75"/>
      <c r="C30" s="54"/>
      <c r="D30" s="54"/>
      <c r="E30" s="54"/>
      <c r="F30" s="54"/>
      <c r="G30" s="79"/>
      <c r="M30" s="36"/>
      <c r="P30" s="44"/>
      <c r="Q30" s="44"/>
    </row>
    <row r="31" spans="1:17" ht="15.5" x14ac:dyDescent="0.35">
      <c r="A31" s="68" t="s">
        <v>7</v>
      </c>
      <c r="B31" s="60" t="s">
        <v>28</v>
      </c>
      <c r="C31" s="29"/>
      <c r="D31" s="29"/>
      <c r="E31" s="29"/>
      <c r="F31" s="29">
        <f>SUM(F20:F29)</f>
        <v>0</v>
      </c>
      <c r="G31" s="49" t="e">
        <f>F31/F$31</f>
        <v>#DIV/0!</v>
      </c>
      <c r="I31" s="32"/>
    </row>
    <row r="32" spans="1:17" ht="15.5" x14ac:dyDescent="0.35">
      <c r="A32" s="67" t="s">
        <v>8</v>
      </c>
      <c r="B32" s="55" t="s">
        <v>32</v>
      </c>
      <c r="C32" s="56"/>
      <c r="D32" s="30"/>
      <c r="E32" s="30"/>
      <c r="F32" s="30"/>
      <c r="G32" s="31"/>
      <c r="I32" s="32"/>
    </row>
    <row r="33" spans="1:18" ht="64.5" customHeight="1" x14ac:dyDescent="0.35">
      <c r="A33" s="69" t="s">
        <v>36</v>
      </c>
      <c r="B33" s="77" t="s">
        <v>55</v>
      </c>
      <c r="C33" s="71">
        <v>13</v>
      </c>
      <c r="D33" s="58" t="s">
        <v>56</v>
      </c>
      <c r="E33" s="84"/>
      <c r="F33" s="58">
        <f>C33*E33</f>
        <v>0</v>
      </c>
      <c r="G33" s="48" t="e">
        <f>F33/F35</f>
        <v>#DIV/0!</v>
      </c>
      <c r="I33" s="32"/>
    </row>
    <row r="34" spans="1:18" ht="18" customHeight="1" x14ac:dyDescent="0.35">
      <c r="A34" s="69"/>
      <c r="B34" s="77"/>
      <c r="C34" s="71"/>
      <c r="D34" s="58"/>
      <c r="E34" s="58"/>
      <c r="F34" s="58"/>
      <c r="G34" s="79"/>
      <c r="I34" s="32"/>
    </row>
    <row r="35" spans="1:18" ht="15.5" x14ac:dyDescent="0.35">
      <c r="A35" s="68" t="s">
        <v>8</v>
      </c>
      <c r="B35" s="60" t="s">
        <v>33</v>
      </c>
      <c r="C35" s="76"/>
      <c r="D35" s="29"/>
      <c r="E35" s="29"/>
      <c r="F35" s="29">
        <f>SUM(F33)</f>
        <v>0</v>
      </c>
      <c r="G35" s="49" t="e">
        <f>F35/F35</f>
        <v>#DIV/0!</v>
      </c>
      <c r="I35" s="32"/>
    </row>
    <row r="36" spans="1:18" ht="15.5" x14ac:dyDescent="0.35">
      <c r="A36" s="67" t="s">
        <v>42</v>
      </c>
      <c r="B36" s="55" t="s">
        <v>34</v>
      </c>
      <c r="C36" s="56"/>
      <c r="D36" s="56"/>
      <c r="E36" s="56"/>
      <c r="F36" s="56"/>
      <c r="G36" s="57"/>
      <c r="I36" s="32"/>
    </row>
    <row r="37" spans="1:18" ht="70.5" customHeight="1" x14ac:dyDescent="0.35">
      <c r="A37" s="69" t="s">
        <v>37</v>
      </c>
      <c r="B37" s="75" t="s">
        <v>57</v>
      </c>
      <c r="C37" s="62">
        <v>50</v>
      </c>
      <c r="D37" s="58" t="s">
        <v>31</v>
      </c>
      <c r="E37" s="84"/>
      <c r="F37" s="58">
        <f>C37*E37</f>
        <v>0</v>
      </c>
      <c r="G37" s="48" t="e">
        <f>F37/F$41</f>
        <v>#DIV/0!</v>
      </c>
      <c r="I37" s="32"/>
    </row>
    <row r="38" spans="1:18" ht="71.650000000000006" customHeight="1" x14ac:dyDescent="0.35">
      <c r="A38" s="69" t="s">
        <v>38</v>
      </c>
      <c r="B38" s="78" t="s">
        <v>58</v>
      </c>
      <c r="C38" s="62">
        <v>1</v>
      </c>
      <c r="D38" s="58" t="s">
        <v>40</v>
      </c>
      <c r="E38" s="84"/>
      <c r="F38" s="58">
        <f t="shared" ref="F38:F39" si="2">C38*E38</f>
        <v>0</v>
      </c>
      <c r="G38" s="48" t="e">
        <f t="shared" ref="G38:G39" si="3">F38/F$41</f>
        <v>#DIV/0!</v>
      </c>
      <c r="I38" s="64"/>
    </row>
    <row r="39" spans="1:18" ht="75.400000000000006" customHeight="1" x14ac:dyDescent="0.35">
      <c r="A39" s="69" t="s">
        <v>39</v>
      </c>
      <c r="B39" s="77" t="s">
        <v>59</v>
      </c>
      <c r="C39" s="62">
        <v>1</v>
      </c>
      <c r="D39" s="58" t="s">
        <v>41</v>
      </c>
      <c r="E39" s="84"/>
      <c r="F39" s="58">
        <f t="shared" si="2"/>
        <v>0</v>
      </c>
      <c r="G39" s="48" t="e">
        <f t="shared" si="3"/>
        <v>#DIV/0!</v>
      </c>
      <c r="I39" s="32"/>
    </row>
    <row r="40" spans="1:18" ht="17.899999999999999" customHeight="1" x14ac:dyDescent="0.35">
      <c r="A40" s="69"/>
      <c r="B40" s="77"/>
      <c r="C40" s="71"/>
      <c r="D40" s="58"/>
      <c r="E40" s="58"/>
      <c r="F40" s="58"/>
      <c r="G40" s="79"/>
      <c r="I40" s="32"/>
    </row>
    <row r="41" spans="1:18" ht="15.5" x14ac:dyDescent="0.35">
      <c r="A41" s="68" t="s">
        <v>42</v>
      </c>
      <c r="B41" s="60" t="s">
        <v>35</v>
      </c>
      <c r="C41" s="29"/>
      <c r="D41" s="29"/>
      <c r="E41" s="29"/>
      <c r="F41" s="29">
        <f>SUM(F37:F39)</f>
        <v>0</v>
      </c>
      <c r="G41" s="49" t="e">
        <f>F41/F41</f>
        <v>#DIV/0!</v>
      </c>
      <c r="I41" s="32"/>
    </row>
    <row r="42" spans="1:18" ht="15.5" x14ac:dyDescent="0.35">
      <c r="A42" s="69"/>
      <c r="B42" s="77"/>
      <c r="C42" s="71"/>
      <c r="D42" s="58"/>
      <c r="E42" s="58"/>
      <c r="F42" s="58"/>
      <c r="G42" s="79"/>
      <c r="I42" s="32"/>
    </row>
    <row r="43" spans="1:18" s="32" customFormat="1" ht="20.25" customHeight="1" x14ac:dyDescent="0.35">
      <c r="A43" s="94" t="s">
        <v>18</v>
      </c>
      <c r="B43" s="95"/>
      <c r="C43" s="95"/>
      <c r="D43" s="95"/>
      <c r="E43" s="95"/>
      <c r="F43" s="95"/>
      <c r="G43" s="50"/>
      <c r="J43"/>
      <c r="K43"/>
      <c r="L43"/>
      <c r="M43"/>
      <c r="N43"/>
      <c r="O43"/>
      <c r="P43"/>
      <c r="Q43"/>
      <c r="R43"/>
    </row>
    <row r="44" spans="1:18" s="32" customFormat="1" ht="20.25" customHeight="1" x14ac:dyDescent="0.35">
      <c r="A44" s="39" t="s">
        <v>7</v>
      </c>
      <c r="B44" s="96" t="s">
        <v>29</v>
      </c>
      <c r="C44" s="96"/>
      <c r="D44" s="96"/>
      <c r="E44" s="96"/>
      <c r="F44" s="40">
        <f>F31</f>
        <v>0</v>
      </c>
      <c r="G44" s="51" t="e">
        <f>F44/F$47</f>
        <v>#DIV/0!</v>
      </c>
      <c r="J44"/>
      <c r="K44"/>
      <c r="L44"/>
      <c r="M44"/>
      <c r="N44"/>
      <c r="O44"/>
      <c r="P44"/>
      <c r="Q44"/>
      <c r="R44"/>
    </row>
    <row r="45" spans="1:18" s="32" customFormat="1" ht="20.25" customHeight="1" x14ac:dyDescent="0.35">
      <c r="A45" s="33" t="s">
        <v>8</v>
      </c>
      <c r="B45" s="97" t="s">
        <v>32</v>
      </c>
      <c r="C45" s="98"/>
      <c r="D45" s="98"/>
      <c r="E45" s="99"/>
      <c r="F45" s="34">
        <f>SUM(F35)</f>
        <v>0</v>
      </c>
      <c r="G45" s="51" t="e">
        <f>F45/F$47</f>
        <v>#DIV/0!</v>
      </c>
      <c r="J45"/>
      <c r="K45"/>
      <c r="L45"/>
      <c r="M45"/>
      <c r="N45"/>
      <c r="O45"/>
      <c r="P45"/>
      <c r="Q45"/>
      <c r="R45"/>
    </row>
    <row r="46" spans="1:18" s="32" customFormat="1" ht="20.25" customHeight="1" x14ac:dyDescent="0.35">
      <c r="A46" s="59" t="s">
        <v>42</v>
      </c>
      <c r="B46" s="96" t="s">
        <v>34</v>
      </c>
      <c r="C46" s="96"/>
      <c r="D46" s="96"/>
      <c r="E46" s="96"/>
      <c r="F46" s="34">
        <f>F41</f>
        <v>0</v>
      </c>
      <c r="G46" s="51" t="e">
        <f>F46/F$47</f>
        <v>#DIV/0!</v>
      </c>
      <c r="J46"/>
      <c r="K46"/>
      <c r="L46"/>
      <c r="M46"/>
      <c r="N46"/>
      <c r="O46"/>
      <c r="P46"/>
      <c r="Q46"/>
      <c r="R46"/>
    </row>
    <row r="47" spans="1:18" s="32" customFormat="1" ht="20.25" customHeight="1" x14ac:dyDescent="0.35">
      <c r="A47" s="86" t="s">
        <v>19</v>
      </c>
      <c r="B47" s="86"/>
      <c r="C47" s="86"/>
      <c r="D47" s="86"/>
      <c r="E47" s="86"/>
      <c r="F47" s="35">
        <f>SUM(F44:F46)</f>
        <v>0</v>
      </c>
      <c r="G47" s="52" t="e">
        <f>F47/F$47</f>
        <v>#DIV/0!</v>
      </c>
      <c r="I47"/>
      <c r="J47"/>
      <c r="K47"/>
      <c r="L47"/>
      <c r="M47"/>
      <c r="N47"/>
      <c r="O47"/>
      <c r="P47"/>
      <c r="Q47"/>
      <c r="R47"/>
    </row>
    <row r="48" spans="1:18" ht="22.9" customHeight="1" x14ac:dyDescent="0.35"/>
  </sheetData>
  <sheetProtection algorithmName="SHA-512" hashValue="fkeknegtdK0kMTGL6Yzi8ifvfyz6NDbyBB7R553326t7gbu9fVQ9YFjz7fH8MowJjKbbzzdW/IDwaScDfjlNWw==" saltValue="Mt5MowoHyXCamIFS2j5Edg==" spinCount="100000" sheet="1" objects="1" scenarios="1"/>
  <mergeCells count="9">
    <mergeCell ref="A2:G2"/>
    <mergeCell ref="A3:G3"/>
    <mergeCell ref="A47:E47"/>
    <mergeCell ref="C8:D8"/>
    <mergeCell ref="C13:G14"/>
    <mergeCell ref="A43:F43"/>
    <mergeCell ref="B44:E44"/>
    <mergeCell ref="B46:E46"/>
    <mergeCell ref="B45:E45"/>
  </mergeCells>
  <phoneticPr fontId="21" type="noConversion"/>
  <pageMargins left="0.25" right="0.25" top="0.75" bottom="0.75" header="0.3" footer="0.3"/>
  <pageSetup scale="71"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 Reno Work YCH unpriced </vt:lpstr>
      <vt:lpstr>'BoQ Reno Work YCH unpriced '!_Hlk104385726</vt:lpstr>
      <vt:lpstr>'BoQ Reno Work YCH unpriced '!Print_Area</vt:lpstr>
    </vt:vector>
  </TitlesOfParts>
  <Company>GTZ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Sarah Alabdalrasool</cp:lastModifiedBy>
  <cp:lastPrinted>2021-11-10T06:02:20Z</cp:lastPrinted>
  <dcterms:created xsi:type="dcterms:W3CDTF">2013-03-17T04:16:34Z</dcterms:created>
  <dcterms:modified xsi:type="dcterms:W3CDTF">2022-09-15T13:43:25Z</dcterms:modified>
</cp:coreProperties>
</file>