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hamaam_dle\Desktop\GIZ Local Disk\COsoft (Pocurement of Service))\5- Constructions\83421252 - Rehabilitation Al-Falaq School, Heet, Anbar\A. Request package\Al-Falaq School\"/>
    </mc:Choice>
  </mc:AlternateContent>
  <xr:revisionPtr revIDLastSave="0" documentId="13_ncr:1_{B1E4B4AC-F162-412C-BADE-01343F8FC7C9}" xr6:coauthVersionLast="47" xr6:coauthVersionMax="47" xr10:uidLastSave="{00000000-0000-0000-0000-000000000000}"/>
  <bookViews>
    <workbookView xWindow="28680" yWindow="-120" windowWidth="29040" windowHeight="15720" xr2:uid="{00000000-000D-0000-FFFF-FFFF00000000}"/>
  </bookViews>
  <sheets>
    <sheet name="Al-Falaq School Rehabilitaiton" sheetId="1" r:id="rId1"/>
    <sheet name="Extra 6 Classrooms Construction" sheetId="4" r:id="rId2"/>
    <sheet name="Cost Summury" sheetId="10"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0" i="1" l="1"/>
  <c r="G51" i="1" l="1"/>
  <c r="G39" i="1"/>
  <c r="G45" i="4"/>
  <c r="G46" i="4"/>
  <c r="G47" i="4"/>
  <c r="G48" i="4"/>
  <c r="G49" i="4"/>
  <c r="G50" i="4"/>
  <c r="G51" i="4"/>
  <c r="G52" i="4"/>
  <c r="G53" i="4"/>
  <c r="G54" i="4"/>
  <c r="G44" i="4"/>
  <c r="G43" i="4"/>
  <c r="G39" i="4"/>
  <c r="G6" i="4"/>
  <c r="G7" i="4"/>
  <c r="G8" i="4"/>
  <c r="G9" i="4"/>
  <c r="G10" i="4"/>
  <c r="G12" i="4"/>
  <c r="G13" i="4"/>
  <c r="G14" i="4"/>
  <c r="G15" i="4"/>
  <c r="G16" i="4"/>
  <c r="G17" i="4"/>
  <c r="G18" i="4"/>
  <c r="G19" i="4"/>
  <c r="G20" i="4"/>
  <c r="G21" i="4"/>
  <c r="G22" i="4"/>
  <c r="G23" i="4"/>
  <c r="G24" i="4"/>
  <c r="G25" i="4"/>
  <c r="G26" i="4"/>
  <c r="G27" i="4"/>
  <c r="G28" i="4"/>
  <c r="G29" i="4"/>
  <c r="G30" i="4"/>
  <c r="G31" i="4"/>
  <c r="G32" i="4"/>
  <c r="G33" i="4"/>
  <c r="G34" i="4"/>
  <c r="G35" i="4"/>
  <c r="G36" i="4"/>
  <c r="G5" i="4"/>
  <c r="G4" i="4"/>
  <c r="G46" i="1"/>
  <c r="G41" i="1"/>
  <c r="G42" i="1"/>
  <c r="G43" i="1"/>
  <c r="G44" i="1"/>
  <c r="G45" i="1"/>
  <c r="G47" i="1"/>
  <c r="G48" i="1"/>
  <c r="G49" i="1"/>
  <c r="G52" i="1"/>
  <c r="G40" i="1"/>
  <c r="G35" i="1"/>
  <c r="G34" i="1"/>
  <c r="G25" i="1"/>
  <c r="G26" i="1"/>
  <c r="G27" i="1"/>
  <c r="G28" i="1"/>
  <c r="G29" i="1"/>
  <c r="G30" i="1"/>
  <c r="G31" i="1"/>
  <c r="G24" i="1"/>
  <c r="G23" i="1"/>
  <c r="G7" i="1"/>
  <c r="G8" i="1"/>
  <c r="G9" i="1"/>
  <c r="G10" i="1"/>
  <c r="G11" i="1"/>
  <c r="G12" i="1"/>
  <c r="G13" i="1"/>
  <c r="G14" i="1"/>
  <c r="G15" i="1"/>
  <c r="G16" i="1"/>
  <c r="G17" i="1"/>
  <c r="G18" i="1"/>
  <c r="G19" i="1"/>
  <c r="G20" i="1"/>
  <c r="G6" i="1"/>
  <c r="G5" i="1"/>
  <c r="G4" i="1"/>
  <c r="D55" i="4" l="1"/>
  <c r="D59" i="4" s="1"/>
  <c r="D53" i="1"/>
  <c r="D37" i="4"/>
  <c r="D57" i="4" s="1"/>
  <c r="D40" i="4"/>
  <c r="D58" i="4" s="1"/>
  <c r="D60" i="4" l="1"/>
  <c r="C4" i="10" s="1" a="1"/>
  <c r="C4" i="10" s="1"/>
  <c r="D32" i="1" l="1"/>
  <c r="D58" i="1" l="1"/>
  <c r="D36" i="1" l="1"/>
  <c r="D57" i="1" s="1"/>
  <c r="D56" i="1" l="1"/>
  <c r="D21" i="1" l="1"/>
  <c r="D55" i="1" s="1"/>
  <c r="D59" i="1" s="1"/>
  <c r="C3" i="10" s="1" a="1"/>
  <c r="C3" i="10" s="1"/>
  <c r="C5" i="10"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<sst xmlns="http://schemas.openxmlformats.org/spreadsheetml/2006/main" count="300" uniqueCount="193">
  <si>
    <t>Unit</t>
  </si>
  <si>
    <t>Quantity</t>
  </si>
  <si>
    <t>N°</t>
  </si>
  <si>
    <t>Lot</t>
  </si>
  <si>
    <t>Detail</t>
  </si>
  <si>
    <t>Unit Price
(USD)</t>
  </si>
  <si>
    <t>Total Price
(USD)</t>
  </si>
  <si>
    <t>TOTAL</t>
  </si>
  <si>
    <t>L.S</t>
  </si>
  <si>
    <t>M.L</t>
  </si>
  <si>
    <t>Pcs</t>
  </si>
  <si>
    <t>Total Civil Work in USD</t>
  </si>
  <si>
    <t>Total Fire Fighting extinguishers Work in USD</t>
  </si>
  <si>
    <t>Total Electrical Work in USD</t>
  </si>
  <si>
    <t>Total Plumbing Work in USD</t>
  </si>
  <si>
    <t>Aluminum windows</t>
  </si>
  <si>
    <t>Emergency Iron Ladder</t>
  </si>
  <si>
    <t>PCs</t>
  </si>
  <si>
    <t>Main Slide Door</t>
  </si>
  <si>
    <t>Maintenance of Iron windows</t>
  </si>
  <si>
    <t>Electric air ventilator</t>
  </si>
  <si>
    <t>Acoustic Gypsum false ceiling (60*60 cm)</t>
  </si>
  <si>
    <t xml:space="preserve">Powder type fire extinguisher
</t>
  </si>
  <si>
    <t>Deliver and assemble, conceived and designed in accordance with EN 3.
Pressure lever faucet (brass), 1-handle operation,
internal CO2 pressure gas steel bottle.
9 ltr. or 12 ltr. content, freeze-proof to -30° C
(AB), with spray nozzle.
Ø 190 mm, height 550 mm.
Performance classes / ratings 21 A and 183 B, 
extinguishing agent units (LE) 6
Permitting in accordance to the governmental rules and regulations.</t>
  </si>
  <si>
    <t xml:space="preserve">CO2 type fire extinguisher
</t>
  </si>
  <si>
    <t>Deliver and assemble, conceived and designed in accordance with EN 3.
Pressure lever faucet (brass).
1-handle operation.
Internal powder.
Permitting in accordance to the governmental rules and regulations.</t>
  </si>
  <si>
    <t>water pump</t>
  </si>
  <si>
    <t>Stand Electric warm water heater 120 liter</t>
  </si>
  <si>
    <t>Switch Socket, 13 A, 230 V AC</t>
  </si>
  <si>
    <t>Main Switch Board (M.S.B.)</t>
  </si>
  <si>
    <t>Internal/external walls and fence Painting</t>
  </si>
  <si>
    <t>wall-mounted western toilet</t>
  </si>
  <si>
    <t>Excavation works</t>
  </si>
  <si>
    <t>Blinding concrete</t>
  </si>
  <si>
    <t>Filling works- Clear River sand</t>
  </si>
  <si>
    <t>Sub-Base Compaction works</t>
  </si>
  <si>
    <t>Roof protection paving by (shtaygar) Cement plates</t>
  </si>
  <si>
    <t>Cement plastering (outside)</t>
  </si>
  <si>
    <t>Gypsum plastering</t>
  </si>
  <si>
    <t>Installing wall-mounted handwash basins with water mixer</t>
  </si>
  <si>
    <t>Water Taps 1/2"</t>
  </si>
  <si>
    <t>Supply and install chromium water tabs  ½ "  with all fitting and pipes of Europian manufacture, Type as per supervior Engineer</t>
  </si>
  <si>
    <t>Water Tank</t>
  </si>
  <si>
    <t>Supply and install storage water tank (1000) L in size, PVC type of Minimum three layers reinforced. the price includes the installation and connecting of Plastic pipes measuring 3/4 inch, complete with valves, overflow, floating valves, drain inlets and outlets PVC with all necessary fittings and seat blocks should be place above the building.</t>
  </si>
  <si>
    <t xml:space="preserve">PVC reinforced Manhole </t>
  </si>
  <si>
    <t>Supply and install PVC reinforced Manhole heavy duty 50 Cm* 50 Cm * 50 Cm  with thcikness 10 cm. Price include provision of manhole cover has to by secured by screws against un-authorized opening.</t>
  </si>
  <si>
    <t>Rainwater downpipes</t>
  </si>
  <si>
    <t>PVC or PP sewerage pipes DN 100 (4)” diameter</t>
  </si>
  <si>
    <t>Polypropylene PPR cold/warm water supply pipes Dia. 1/2"</t>
  </si>
  <si>
    <t>Internal/external walls Painting</t>
  </si>
  <si>
    <t>Part 1)  Civil works</t>
  </si>
  <si>
    <t>Part 2) PLUMBING WORK</t>
  </si>
  <si>
    <t>Part 3) Electrical Works</t>
  </si>
  <si>
    <t>Part 3) Fire Fighting extinguishers</t>
  </si>
  <si>
    <t>Part 4) Electrical Works</t>
  </si>
  <si>
    <t>Ceiling fan</t>
  </si>
  <si>
    <t>No</t>
  </si>
  <si>
    <t>Description</t>
  </si>
  <si>
    <t>Total</t>
  </si>
  <si>
    <t>Cost (USD)</t>
  </si>
  <si>
    <t>Entrance Sun-Shade</t>
  </si>
  <si>
    <t>Classroom Steel Doors (1*2)m</t>
  </si>
  <si>
    <t>Sub-Distribution board 12 lines</t>
  </si>
  <si>
    <t>PVC or PP sewerage pipes (6)” diameter</t>
  </si>
  <si>
    <t>For conducting concealed, in the walls, or false ceiling. Insulated in 5mm thick foam rubber hoses. Bursts of insulation must be sealed with adhesive tape. Supply and install reinforced 1/2" dia.  three layers PPR pipes with all necessary materials, fittings and attachments.
Pipe clamps with hanger bolts in sturdy galvanized fabrication, with rubber insert, at a distance of 1.5m.
 egyption (Amal Al-Shareef), germany or equivelent , sampling required!</t>
  </si>
  <si>
    <t>Rainwater downpipes (Toilet Roof)</t>
  </si>
  <si>
    <t xml:space="preserve"> Stairs handrails</t>
  </si>
  <si>
    <t>Land Leveling/settlement</t>
  </si>
  <si>
    <t>Providing  and installing heavy steel door with frame, door speification gage 18 (compressed both sides) using 1.25 mm thickness plate, the work price includes painting the door with antirust paint, Latch, Hinge, Lock, Handle and all accessories of work needed. According to  drawing and instruction of the supervised engineer.</t>
  </si>
  <si>
    <t>Air cooler device 3 Ton Capacity</t>
  </si>
  <si>
    <t>Al-Falaq School Rehabilitation ECE in Heet / Anbar</t>
  </si>
  <si>
    <t>Supply materials, labor force and machinery to excavate in the ground to the depth of 130 cm. Price includes disposing the rubble to locations specified by the municipality, and compacting the base of excavation according to the instructions of the supervising engineer, and the drawings.</t>
  </si>
  <si>
    <t>Reinforced concrete Casting</t>
  </si>
  <si>
    <t>Termite Prevention</t>
  </si>
  <si>
    <t>Supply materials and spray the ground with anti-termitechemicals according to mix proportions and the manufacturer and supervisor engineer instructions</t>
  </si>
  <si>
    <t xml:space="preserve">Masonry works </t>
  </si>
  <si>
    <t>Windows Iron Protesction</t>
  </si>
  <si>
    <t>Secondary Slide Door</t>
  </si>
  <si>
    <t>External Gates Columns</t>
  </si>
  <si>
    <t>Mosaic Tiles</t>
  </si>
  <si>
    <t>1.2 m Ceramic Cladding</t>
  </si>
  <si>
    <t>Stair Tiles</t>
  </si>
  <si>
    <t>Supply and install 3" PVC rain water drain pipe in lengths of 8 m with Iron holder each 1 m for roof including painting and all fitting that is required to make the job complete, noticng that the pipe fixing must be done after finishing plastering the exterior faces of walls</t>
  </si>
  <si>
    <t>M.l</t>
  </si>
  <si>
    <t>Sub-Distribution board 16 lines</t>
  </si>
  <si>
    <r>
      <t>Supply materials, labor force, and machinery  for soil Skimming 10 cm and move all the wreckage materials from the new classes area with   280 M</t>
    </r>
    <r>
      <rPr>
        <vertAlign val="superscript"/>
        <sz val="11"/>
        <rFont val="Calibri"/>
        <family val="2"/>
        <scheme val="minor"/>
      </rPr>
      <t>2</t>
    </r>
    <r>
      <rPr>
        <sz val="11"/>
        <rFont val="Calibri"/>
        <family val="2"/>
        <scheme val="minor"/>
      </rPr>
      <t xml:space="preserve"> out to the area approved by  the municipality  and make the site clean and level according to the specifications attached and instructions of the supervisor engineer.</t>
    </r>
  </si>
  <si>
    <t>Supply materials, labor force, and machinery for filling two layers with sub-base  (type B) where required under foundation area, the thickness of each layer is 25 cm. The price includes proper levelling, water lubrication, and  compaction (according to the specification) not less than 95% in each layer with all requirement to accomplish the work as per the instructions of supervisor engineer.</t>
  </si>
  <si>
    <r>
      <t>M</t>
    </r>
    <r>
      <rPr>
        <vertAlign val="superscript"/>
        <sz val="11"/>
        <rFont val="Calibri"/>
        <family val="2"/>
        <scheme val="minor"/>
      </rPr>
      <t>3</t>
    </r>
  </si>
  <si>
    <r>
      <rPr>
        <b/>
        <sz val="11"/>
        <rFont val="Calibri"/>
        <family val="2"/>
        <scheme val="minor"/>
      </rPr>
      <t xml:space="preserve">Blinding under foundations:                                                                                                                                                                                                            </t>
    </r>
    <r>
      <rPr>
        <sz val="11"/>
        <rFont val="Calibri"/>
        <family val="2"/>
        <scheme val="minor"/>
      </rPr>
      <t>Supply materials, labor force, and machinery to cast 10 cm of Blinding concrete C20 above the compacted subbase with 1:2:4 mix ratio using sulphate resistant cement. The price includes laying two layers of thick nylon. (The nylon should also cover the sides of excavation) with all requirements to accomplish the work according to the instructions of supervisor engineer.</t>
    </r>
  </si>
  <si>
    <r>
      <t>M</t>
    </r>
    <r>
      <rPr>
        <vertAlign val="superscript"/>
        <sz val="11"/>
        <rFont val="Calibri"/>
        <family val="2"/>
        <scheme val="minor"/>
      </rPr>
      <t>2</t>
    </r>
  </si>
  <si>
    <r>
      <rPr>
        <b/>
        <sz val="11"/>
        <rFont val="Calibri"/>
        <family val="2"/>
        <scheme val="minor"/>
      </rPr>
      <t>Note:</t>
    </r>
    <r>
      <rPr>
        <sz val="11"/>
        <rFont val="Calibri"/>
        <family val="2"/>
        <scheme val="minor"/>
      </rPr>
      <t xml:space="preserve"> All necessary materials such as Vibretors, fair face tools, Cubic samples should be provided by the contractors, in addition to the electricity pipes establishemnets  as per instructions of GIZ engineer following Structural and architectural drawings .</t>
    </r>
  </si>
  <si>
    <r>
      <t xml:space="preserve"> </t>
    </r>
    <r>
      <rPr>
        <b/>
        <sz val="11"/>
        <rFont val="Calibri"/>
        <family val="2"/>
        <scheme val="minor"/>
      </rPr>
      <t>Foundation:</t>
    </r>
    <r>
      <rPr>
        <sz val="11"/>
        <rFont val="Calibri"/>
        <family val="2"/>
        <scheme val="minor"/>
      </rPr>
      <t xml:space="preserve">                                                                                                                                                                                                                                           Supply materials, labor force, and machinery to cast reinforced concrete for foundations with dimensions of (100*50 CM). The price includes using  C28 concrete with mix ratio (1:2:4) using sulphate resistanc cement and reinforcement 10 bars dia. 16 mm and stirrups dia.10 mm @20 cm as per drawings with all requirements to accomplish the work as per the instructions of supervisor engineer.</t>
    </r>
  </si>
  <si>
    <r>
      <rPr>
        <b/>
        <sz val="11"/>
        <rFont val="Calibri"/>
        <family val="2"/>
        <scheme val="minor"/>
      </rPr>
      <t>Columns:</t>
    </r>
    <r>
      <rPr>
        <sz val="11"/>
        <rFont val="Calibri"/>
        <family val="2"/>
        <scheme val="minor"/>
      </rPr>
      <t xml:space="preserve">                                                                                                                                                                                                                                                         Supply materials, labor force, and machinery  to cast reinforced concret columns  dimensions of (35*35 CM). The price includes using  C28 concrete with mix ratio of (1:2:4) using 8 steel bars dia 16 mm and ties dia 10 mm @15 CM for top and buttom parts, while using 10 mm @ 200 mm for the mid part as per the drawings with all requirements to accomplish the work as per the instructions of supervisor engineer. </t>
    </r>
  </si>
  <si>
    <r>
      <rPr>
        <b/>
        <sz val="11"/>
        <rFont val="Calibri"/>
        <family val="2"/>
        <scheme val="minor"/>
      </rPr>
      <t xml:space="preserve">Above D.P.C Level:   </t>
    </r>
    <r>
      <rPr>
        <sz val="11"/>
        <rFont val="Calibri"/>
        <family val="2"/>
        <scheme val="minor"/>
      </rPr>
      <t xml:space="preserve">                                                                                                                                                                                                                               Supply materials, labor force, and machinery to build the walls with above D.P.C level with natural stone and cement mortar (1:3) with 35 cm width and total height 3.25 m for the walls, according to the dimensions clarified in the drawings with all requirements to accomplish the work as per the instructions of supervisor engineer.</t>
    </r>
  </si>
  <si>
    <r>
      <rPr>
        <b/>
        <sz val="11"/>
        <color theme="1"/>
        <rFont val="Calibri"/>
        <family val="2"/>
        <scheme val="minor"/>
      </rPr>
      <t>Parapet:</t>
    </r>
    <r>
      <rPr>
        <sz val="11"/>
        <color theme="1"/>
        <rFont val="Calibri"/>
        <family val="2"/>
        <scheme val="minor"/>
      </rPr>
      <t xml:space="preserve">                                                                                                                                                                                                                                                      Supply materials, labor force, and machinery to of to build the parapet  with hollow cement blocks with dimensions of (40*20*20 CM) and cement mortar (1:3) for the parapet  of the building with 20 cm width and total height 40 cm with all requirements to accomplish the work as per the instruction of supervisor engineer.</t>
    </r>
  </si>
  <si>
    <t>Supply materials, labor force, and machinery to of to fill and compact clear river sand the foundation and gradients with total depth 1.25 M.</t>
  </si>
  <si>
    <t>Supply materials, labor force, and machinery to of paving the roof  (slope not less than 1%) according to the following steps:
1- clean the roof from the remains of materials.
2- paint the roof with bitumen 20/30 degree, two layers each layer in one day and in opposite directions.
3- Layer of agricultural nylon then a 5 cm compacted Styrofoam with density not less than 20 KG/M3.
4- a layer of average 12 cm thick clean river sand with the proper slope.
5- paving shtyger (80*80*4 cm).
6- fill the joint between the shtyger with bitumen.
7- fill the outside joints with cement mortar and make joints same as shtyger size. With all requirements to acoomplish the works as per the instructions of supervisor engineer.</t>
  </si>
  <si>
    <t>Supply materials, labor force, and machinery to plaster interior walls and the exterior walkways cielings  with gypsum in 2 layers minimum thickness 15mm, using aluminum straight edges for plastering guides each 80 cm for the inside walls and the area indicated in the drawings. Including plastic wire mesh for the connections of the walls and concrete structures and for the pipes of electric , according to specification with all requirements to accomplish the work as per the instructions of the site engineer.</t>
  </si>
  <si>
    <t xml:space="preserve">Supply materials, labor force, and machinery to paint external and internal walls of the building within three layers of painting each layer 0.4-2 mm using Jotun plastic painting or equivelant and  ensuring of well leveling of the walls vertically and horizantally and Corners as well.
the painting  color should be approved by supervisor engineer </t>
  </si>
  <si>
    <t xml:space="preserve">Supply materials, labor force, and machinery to install floors with mosaic tiles (60*60*4 cm) local origin or equivelent (approved sample) pre-polished tiles with all necessary works on a layer of cement sand mortar 1:3 or (Besis) for the classrooms. The price includes repolishing the tiles after the end of the works  and joint filling with white cement with all requirements to accomplish the work as per the instructions of supervisor engineer. </t>
  </si>
  <si>
    <t>Supply materials, labor force, and machinery to install false ceiling acoustic (Saudi type) or equivelent for classrooms. The price includes fixing galvanized steel sections (H-sections-beams) every 60 cm, inverted T-section (Black Sika), screw and fisher, and with all requirements to accomplish the work as per the instructions of supervisor engineer.</t>
  </si>
  <si>
    <t xml:space="preserve">Supply materials, labor force, and machinery to cover the stair risers, steps, and stair slabs with 3 cm Granite with dimensions of (150*30 CM) for steps and (150*18 CM) for risers using cement mortar 1:3 with all requirements to accomplish the work as per the instructions of supervisor engineer. </t>
  </si>
  <si>
    <t xml:space="preserve">Supply materials, labor force, and machinery to install the stairs slab with 3 cm  Granite using cement mortar 1:3 with all requirements to accomplish the work as per the instructions of supervisor engineer. </t>
  </si>
  <si>
    <t>Supply materials and labor force toinstall aluminuim windows (2*1.7 M) *12 and (1.2*1.7) *1 turkey made asistal or equivelant slide or fixing based on the instuction of supervisor engineer. The price includes installation of iron frame of channel 4 inches and 3 mm thickness during the masonary works then painted with two layers of anti-rust and proper final painting, glass 6 mm, rubber, handles, hinges, anti-flees for movable windows, and with all requirements to accomplish the work as per the instructions of supervisor engineer.</t>
  </si>
  <si>
    <t>Supply materials, labor force, and machinery to install iron protection bars for windows using square iron for the inner frame measuring 2 inches and thickness of 2 mm and angle iron of the same size for the inner frame with cutting work with square bars of thickness 1/2 inch at a maximum spacing of 120 mm. The price includes painting with two layers of anti-rust and final painting layer with and proper afixing with rolt bolts to the walls with all requirements to accomplish the work as per the instructions of supervisor engineer.</t>
  </si>
  <si>
    <t>Walkways Handrail</t>
  </si>
  <si>
    <t>Preparation, materials supply and install iron walkway handrails with height 110 cm for walkways opening supported by columns of square mullet section (2in) thickness of (3mm) every 1.5m and the top tube of the section thickness of 3 mm and the bottom of (1.5 * 2 in) thickness 3 mm and paint them with anti-rust paint and then any suitable color with all carving required and fix in position, spacing to be selected bys upervisor engineer with all requirements to accomplish the work as per the instructions of supervisor engineer.</t>
  </si>
  <si>
    <t>Preparation, materials supply and install iron  handrails with height 90 cm for walkways opening supported by columns of square mullet section (2in) thickness of (3mm) every 1.5m and the top tube of the section thickness of 3 mm and the bottom of (1.5 * 2 in) thickness 3 mm and paint them with anti-rust paint and then any suitable color with all carving required and fix in position with all requirements to accomplish the work as per the instructions of supervisor engineer.</t>
  </si>
  <si>
    <t>Classroom Steel Doors (1*2 m)</t>
  </si>
  <si>
    <t>Supply materials, labor force, and machinery to  install  iron slide door guage 16  Measuring  (3 *2.5 m). The price includes painting with two layers of Anti-rust paint then with suitable color paint and install the appropriate carvings, railroad , all accessiories required such as welding, handles, tires and lock with all requirements to accomplish the work as per the instructions of supervisor engineer.</t>
  </si>
  <si>
    <t>Supply materials, labor force, and machinery t cast 40x40 cm columns with height of 3 m. The work includes excavating works with 1x1*0.7 m and backfilling with sub-base layer of 20 cm with compaction and casting isolated footing with 1*1*0.5 reinforced by two layers of steel bars of 16 mm @15 cm for two directions for each layer using 1:2:4 concrete with sulfate resisting cement and layering nylon sheet below. The columns should be casted by using concrete with 1:2:4 mix ratio using 8 steel bars with 16 mm diameter and 10 mm ties @ 15 cm. Note: iron badges should be affixed before casting to be connected with the iron door frame later as per the instructions of supervisor engineer.</t>
  </si>
  <si>
    <t xml:space="preserve"> Supply materials, lobor force, and machinery to paint the external and internal walls of the building within three layers of painting each layer 0.4-2 mm Jotun or equvelant. The price includes repairing cracks using plasitic/steel wire mesh on cracks area and  ensuring of well leveling of the walls vertically and horizantally and corners as well with all requirments to accomplish the work as per the instructions of supervisor engineer. </t>
  </si>
  <si>
    <t>Mastic renewal</t>
  </si>
  <si>
    <t>Supply materials, labor force, and machinery to remove the damaged mastic finish for the roofing, dispose the rubble to the locations specified by the municipality, and fill the joints of styger with mastic with all requirements to accomplish the work according to the instructions of the superviser engineer.</t>
  </si>
  <si>
    <t>Supply materials, lbore force, and machinery to install a K-Span Sun-shade 7.5*4.5 m a made of steel frame:
1- (Columns 3 inch with height 3.5 m and basess size 40*40 cm) thickness 6 mm and fixing by bolt in concrete in four positions
2-beams rectangular section size 4*1.5 inch
3- roof covered by galvanized iron sheets thickness 0.7 mm with fixing by bolts and specific nets steel plate exhaust
 the price include painting of the frame with 2 layers of anti-rust paint and 1 layer of colored paint.
According to the drawings and instructions of the site engineer.</t>
  </si>
  <si>
    <t xml:space="preserve">Slab Construction </t>
  </si>
  <si>
    <t>Removing Old Foundations</t>
  </si>
  <si>
    <r>
      <t xml:space="preserve">Supply materials, labor force, and machinery to remove the old foundations of the damaged classrooms </t>
    </r>
    <r>
      <rPr>
        <vertAlign val="superscript"/>
        <sz val="11"/>
        <rFont val="Calibri"/>
        <family val="2"/>
        <scheme val="minor"/>
      </rPr>
      <t xml:space="preserve">. </t>
    </r>
    <r>
      <rPr>
        <sz val="11"/>
        <rFont val="Calibri"/>
        <family val="2"/>
        <scheme val="minor"/>
      </rPr>
      <t>The price includes removing debris to specified locations approved by municipality with all requirements to accomplish the works as per the instructions of supervisor engineer.</t>
    </r>
  </si>
  <si>
    <t>Slab Concrete Ground floor</t>
  </si>
  <si>
    <t>Supply materials, labor force, and machinery to remove the old steel doors and their frames and replace with heavy steel doors gauge 18 compressed both sides with 1.5 mm plate thickness. The price includes installation of new steel frames with proper affixing to the walls with proper finishing, painting with two layers of anti-rust with final painting, hinges, handles, lock with keys, with all requirements to accomplish the work as per the instructions of supervisor engineer.</t>
  </si>
  <si>
    <t>Plastering Removal</t>
  </si>
  <si>
    <t>Supply materilas, labor force, and machinery to remove the damaged plastering of the roof parapet and the other damaged parts. The price includes transporting the debris into approved locations by municipality with all requirements to accomplish the work as per the instructions of supervisor engineer.</t>
  </si>
  <si>
    <t>Removing Damaged Fence</t>
  </si>
  <si>
    <t>Supply materials, labor force, and machinery to demolish hollow block fence with dimensions of (35*2 M). The price includes removing debris into specified locations approved municipality with all requirements to accomplish works as per the instructions of supervisor engineer.</t>
  </si>
  <si>
    <t>Fence Masonary work</t>
  </si>
  <si>
    <t xml:space="preserve"> Supply materials, labor force, and machinery to build the fence with natural stone and cement mortar (1:3) with 40 cm width and total height 2 m with all requirements to accomplish the work as per the instructions of supervisor engineer.</t>
  </si>
  <si>
    <t>Supply and install 3" PVC rain water drain pipe in lengths of 3.5 m with Iron holder each 1 m for roof including painting and all fitting that is required to make the job complete, noticng that the pipe fixing must be done after finishing plastering the exterior faces of walls</t>
  </si>
  <si>
    <t>Supply materials, labor force, and machinery to maintain the iron windows with the dimensions (1.25*1.5), the price includes accessory handles and Anti-flees cover and painting , installation of glass 4 mm and iron bars protection with all other accessories and as instructed by the supervising engineer.</t>
  </si>
  <si>
    <t>Stair Slab Cladding</t>
  </si>
  <si>
    <t>Lenght 8 M 21 Steps or more type should be Jakerplate width 70 cm, L 30 cm and H 15 cm. Ladder should be covered from the bottom by plate gauge 20 and both sides 4 inch C channel. With installation of iron fence rectangular bar 4 inch with supporting the steps from bottom and fixed with land and wall. the work include as well painting the ladder with anti-rust painting and oil painting and install couple iron door and the entrance of the ladder including hinges, lock and latch</t>
  </si>
  <si>
    <t>Supply materials and labor force to install M.D.B with dimensions of (80*120*40 cm) metal lockable water proof manufacturered. The price includes main cercuit breaker 250 amp three phases, contactor, equipmentenergymeter to be supplied and installed from directorate of electricity, phase selector, vlotmeter, signal light for each phase as well as the electrical connection with the main source are included in coordination with directorate of electricity with all requirements to accomplish the work as per the instructions of supervisor engineer.
Note: Main Curcuit breaker and Sub- Curcuit breakers should be LEGRAND or Group Schneider or ABB original mark or equivalent.</t>
  </si>
  <si>
    <t>Switch Socket, 13 A, 230 V</t>
  </si>
  <si>
    <t>Switch Socket, 32 A, 230 V</t>
  </si>
  <si>
    <t>60*60 Drop Ceiling LED 96 Watts Light</t>
  </si>
  <si>
    <t>60*60 Ceiling fan</t>
  </si>
  <si>
    <r>
      <t>4*35 mm</t>
    </r>
    <r>
      <rPr>
        <b/>
        <vertAlign val="superscript"/>
        <sz val="11"/>
        <rFont val="Calibri"/>
        <family val="2"/>
        <scheme val="minor"/>
      </rPr>
      <t>2</t>
    </r>
    <r>
      <rPr>
        <b/>
        <sz val="11"/>
        <rFont val="Calibri"/>
        <family val="2"/>
        <scheme val="minor"/>
      </rPr>
      <t xml:space="preserve"> cable connection</t>
    </r>
  </si>
  <si>
    <r>
      <t>Supply electrical cable size 4*35 mm</t>
    </r>
    <r>
      <rPr>
        <vertAlign val="superscript"/>
        <sz val="11"/>
        <rFont val="Calibri"/>
        <family val="2"/>
        <scheme val="minor"/>
      </rPr>
      <t>2</t>
    </r>
    <r>
      <rPr>
        <sz val="11"/>
        <rFont val="Calibri"/>
        <family val="2"/>
        <scheme val="minor"/>
      </rPr>
      <t xml:space="preserve"> reinforced Saudian origin or equivalent to be connected from the main electrical source to M.D.B, then to S.D.B. The price includes affixing properly either by hidden pipes through masonary works or through galvanized tray cable with all requirements to accomplish the work as per the instructions of supervisor engineer.</t>
    </r>
  </si>
  <si>
    <t xml:space="preserve">Wall Mounted Water Proof ED Lights </t>
  </si>
  <si>
    <t>Projector LED Flood Light</t>
  </si>
  <si>
    <r>
      <t>Supply, connect, and operate wall lights 250 watt Turkish origin Nextlite or equivelent halogen lamp or LED using copper wires Saudian or equivalent (2*4) mm</t>
    </r>
    <r>
      <rPr>
        <vertAlign val="superscript"/>
        <sz val="11"/>
        <rFont val="Calibri"/>
        <family val="2"/>
        <scheme val="minor"/>
      </rPr>
      <t>2</t>
    </r>
    <r>
      <rPr>
        <sz val="11"/>
        <rFont val="Calibri"/>
        <family val="2"/>
        <scheme val="minor"/>
      </rPr>
      <t>. The  The price includes stablishments of wires through masonary and concrete slab using 25 mm PVC pipes with using galvanized box in the wall and PVC junction inside concrete slab, and iron pipes to be installed on a higher level, in addition to using waterproof switchs keys Frenshc origin Schnieder or equivalent, with all requirements to accomplish the work as per the instructions of supervisor engineer.</t>
    </r>
  </si>
  <si>
    <t>Suuply, connect, and operate air cooler ground-standing 3 tons capacity (3600 BTU) three phases of heating and cooling R410 economic and environmental (Tossot) or equivalent using (3*4) mm2 . The price includes establishment of wires through walls and slabs during works using 25 mm PVC pipes, establishment of drainage system inside walls, installation of electrical device, Circuit 60 amp MCB three phase, key 45 Amp, with all requirements to accomplish the work as per the instructions of supervisor engineer.</t>
  </si>
  <si>
    <t>Earth System</t>
  </si>
  <si>
    <t xml:space="preserve">
Supply materials and install Single Earthing system, contain 3 pcs of pure Cu rods delta connection connected by (1x120 mm2) Cu wires through Cu clamps to Transformer &amp; other to the (M.S.B) then to (S.B.) inside each building, the rod should be buried in the excavated hole of 0.4 x 0.4m, 3 m depth then backfilled by (10 layers of coarse salt &amp; coal) with required manhole covered by 40 x 40 cm cast iron. In each building, must Put a grounding bus and install it with an own separate grounding rod by galvanised flat steel or copper 30mm width x 4mm thickness.Connect to this grounding bus, grounding wire of:
- Main and sub distribution board
- grounding connections of the reinforcement of the building slabs</t>
  </si>
  <si>
    <t>Air cooler device 2 Ton Capacity</t>
  </si>
  <si>
    <t>Supply, connect, and operate 120 L water heater with 10mm insulation of Polyurethane foam and thin sheet jacket. For Showers of Annex Building Including:
- Electric Connection with all necessary wires 4*2 mm and 32 Amp Circut breaker.
- 2 pcs heating elements with each 1500 watt
- All necessary supply and sewerage pipes:  Check valve (3/4") and Safety valve (3/4")
- two Inclined seated shut valve for cold water and hot water inlet (3/4")
50mm diameter for dripping extension water of safety valve.
The tank is placed on a galvanized steel frame and rubber pads to avoid direct contact with steel or reinforced concrete pedestal
sampling required</t>
  </si>
  <si>
    <t>4*35 mm2 cable connection</t>
  </si>
  <si>
    <t>Supply electrical cable size 4*35 mm2 reinforced Saudian origin or equivalent to be connected from the main electrical source to M.D.B, then to S.D.B. The price includes affixing properly either by hidden pipes through masonary works or through galvanized tray cable with all requirements to accomplish the work as per the instructions of supervisor engineer.</t>
  </si>
  <si>
    <t>Galvanized Tray Cable</t>
  </si>
  <si>
    <t>Suuply and install steel galvanized tray cable with dimensions of 10*10 cm with cover to be used to cover all the wires connections from the S.D.B to the exterior and interior electrical points. The price includes proper affixing using screws and chews with close distances, with all requirements to accomplish the wor as per the instructions of supervisor engineer.</t>
  </si>
  <si>
    <t>Supply materials, labor force, and machinery to  install  iron slide door guage 16  Measuring  (4 *2.5 m). The price includes painting with two layers of Anti-rust paint then with suitable color paint and install the appropriate carvings, railroad , all accessiories required such as welding, handles, tires and lock with all requirements to accomplish the work as per the instructions of supervisor engineer.</t>
  </si>
  <si>
    <t xml:space="preserve">Supply materials, labor force, and machinery demolish and cast of the entrance slab with dimensions of 5*1.2*0.2 m. The price includes casting the slab with concrete C28 using 1:2:4 mix ratio with two layers of steel reinforcement dia 16 mm @ 200 mm for each layer ensure good connection with the the old reinforcement and using SBR to ensure proper adhesion with the old concrete and fareface finishing, in addition to using water proof admixture with good quality with all requirements to accomplish the work as per the instruction of supervisor engineer. </t>
  </si>
  <si>
    <t>Supply materials, labor force, and machinery for filling one layer with sub-base  (type B) where required under ground slab area, the thickness of the layer is 25 cm. The price includes proper levelling, water lubrication, and  compaction (according to the specification) not less than 95%  with all requirement to accomplish the work as per the instructions of supervisor engineer.</t>
  </si>
  <si>
    <t>Supply materials, labor force, and machinery to plaster exterior walls with cement mortar 1:3 with 20 mm thickness min and the final layer should be very smooth using aluminum straight edges for plastering guides for outer walls. The price includes using plastic/steel wire mesh to repair the cracks wherever required with all requirements to accomplish the work as per the instruction of supervisor engineer.</t>
  </si>
  <si>
    <t>Supply materilas, lbore force, and machinery to install wall mounted hand wash basins size 0.45 m x 0.45 m and sink height should be 0.8 m from the floor. The price includes high pressure connection steel hose, chromium plated stop valves, two angle valve,  flex drain hose and all related accessories, and including  connecting to the tanks. All needed works, Paper towel dispenser out of stainless steel, liquid soap dispenser out of white plastic to complete the job will be included within the price.
Note: Water mixer handle should be valve handle at  a height of 0.90 m from the floor.</t>
  </si>
  <si>
    <t>Supply and install western toilet and flush tank, the work include all fitting required and connect it with sewerage system and install, connect  Pidet ½ " with source of water. Flush tank should be a part of iron frame and hidden inside the wall  within specified level and angle valve. Toilet seat should be placed at height 42 Cm and as per instruction of supervisor engineer. The toilet is equipped with, toilet paper holder, spare paper holder. additionally, the price includes demolishing works, repairing works, removing the old eastern toilet, repairing the wall and floor ceramic, with all requirements to accomplish the works as per the instrcutions of supervisor engineer.</t>
  </si>
  <si>
    <t xml:space="preserve"> Supply and install (6") dia PVC pipes egyption origin or equivelent to be connected between the toilets to the septic tanks. The price includes provision and installation of all required fittings with all requirements to accomplish the work as per the instructions of supervisor engineer.
</t>
  </si>
  <si>
    <t xml:space="preserve"> Supply and install (4") dia PVC pipes egyption origin or equivelent to be connected between the toilets to the septic tanks. The price includes provision and installation of all required fittings with all requirements to accomplish the work as per the instructions of supervisor engineer.
</t>
  </si>
  <si>
    <r>
      <t>Supply materials and labor force to install Sub-Distribution board 12 lines. The board should include circut breakers and three phase change over/conductors with capacity 200 amp  Schneider or equivelent using cable 4*35 mm</t>
    </r>
    <r>
      <rPr>
        <vertAlign val="superscript"/>
        <sz val="11"/>
        <rFont val="Calibri"/>
        <family val="2"/>
        <scheme val="minor"/>
      </rPr>
      <t>2</t>
    </r>
    <r>
      <rPr>
        <sz val="11"/>
        <rFont val="Calibri"/>
        <family val="2"/>
        <scheme val="minor"/>
      </rPr>
      <t xml:space="preserve"> for connections between main board and Sub-Distribution boards, insulators, switches and etc., all items should be arranged properly, affords a high degree of safety operation, with all requirements to accomplish the work as per the instructions of supervisor engineer.</t>
    </r>
  </si>
  <si>
    <r>
      <t>Supply, connect, and operate water pump (1 hp), H=60 M, Q=3 m3/h with ball valve and all fittings ( with steel box for protection). The price includes electrical connection using copper wires (3*2.5) mm</t>
    </r>
    <r>
      <rPr>
        <vertAlign val="superscript"/>
        <sz val="11"/>
        <rFont val="Calibri"/>
        <family val="2"/>
        <scheme val="minor"/>
      </rPr>
      <t>2</t>
    </r>
    <r>
      <rPr>
        <sz val="11"/>
        <rFont val="Calibri"/>
        <family val="2"/>
        <scheme val="minor"/>
      </rPr>
      <t xml:space="preserve"> to be connected from the main source to the pump through galvanized tray cable or pipes, pipes connections, French origin Schnieder key or equivalent, with all requirements to accomplish the works as per the instructions of supervisor engineer.</t>
    </r>
  </si>
  <si>
    <r>
      <t xml:space="preserve">Damp Proof Coarse (D.P.C):                                                                                                                                                                                                               </t>
    </r>
    <r>
      <rPr>
        <sz val="11"/>
        <rFont val="Calibri"/>
        <family val="2"/>
        <scheme val="minor"/>
      </rPr>
      <t>Supply materials, labor force, and machinery to cast D.P.C C20  with concrete mix ratio of 1:2:4. The width and thickness of D.P.C are 35 and 15 cm, respectively using sulphate resistant cement and moisture prevention admixtures according to the instructions of the manufacturer with all requirements to accomplish the work according to the instructions of supervisor engineer.</t>
    </r>
  </si>
  <si>
    <r>
      <t>Walkways Foundation:</t>
    </r>
    <r>
      <rPr>
        <sz val="11"/>
        <rFont val="Calibri"/>
        <family val="2"/>
        <scheme val="minor"/>
      </rPr>
      <t xml:space="preserve">                                                                                                                                                                                                                        Supply materials, labor force, and machinery to cast walkways foundation with concrete C20 with mix ratio of 1:2:4. The width and thickness of foundation are  35 and 20 cm, respectively using sulphate resisting cement. The price includes laying two layes of thick nylon, with all requirements to accomplish the work as per the instructions of supervisor enginner.</t>
    </r>
  </si>
  <si>
    <r>
      <t xml:space="preserve">Lintels:                                                                                                                                                                                                                                                    </t>
    </r>
    <r>
      <rPr>
        <sz val="11"/>
        <rFont val="Calibri"/>
        <family val="2"/>
        <scheme val="minor"/>
      </rPr>
      <t xml:space="preserve">Supply materials, labor force, and machinery to cast lintel beams above doors and windows with dimensions of (35*30CM). The price includes using class C28 concrete with mix ratio of (1:2:4) using 4 steel bars dia 12 mm and stirrups dia 10 mm @20 CM with all requirements to accomplish the work as per the instructions of supervisor engineer. </t>
    </r>
  </si>
  <si>
    <r>
      <rPr>
        <b/>
        <sz val="11"/>
        <rFont val="Calibri"/>
        <family val="2"/>
        <scheme val="minor"/>
      </rPr>
      <t>Beams:</t>
    </r>
    <r>
      <rPr>
        <sz val="11"/>
        <rFont val="Calibri"/>
        <family val="2"/>
        <scheme val="minor"/>
      </rPr>
      <t xml:space="preserve">                                                                                                                                                                                                                                                    Supply materials, labor force, and machinery  to cast reinforced concrete beams above walls with dimensions of (35*40CM). The price includes using  C28 concrete with mix ratio of (1:2:4) using 8 steel bars dia 16 mm and stirrups dia 10 mm @20 CM as per the drawings with all requirements to accomplish the work as per the instructions of supervisor engineer. </t>
    </r>
  </si>
  <si>
    <r>
      <rPr>
        <b/>
        <sz val="11"/>
        <rFont val="Calibri"/>
        <family val="2"/>
        <scheme val="minor"/>
      </rPr>
      <t>Slab:</t>
    </r>
    <r>
      <rPr>
        <sz val="11"/>
        <rFont val="Calibri"/>
        <family val="2"/>
        <scheme val="minor"/>
      </rPr>
      <t xml:space="preserve">                                                                                                                                                                                                                                                             Supply materials, labor force, and machinery to cast reinforced concrete slabs with thickness of 20 CM. The price includes using  C28 concrete with mix ratio of (1:2:4)  with all requirements to accomplish the work as per the instructions of supervisor engineer. The steel reinforcement details including using two layers of steel bars dia 12 mm @300 mm for each top and buttom layers for the long span, while using steel bars dia 12mm @300 mm for buttom layer and 16 mm @300 mm for the top layer for the short span. In addition of using two layers of steel bars dia 12 mm @ 300 mm for each layer for cantilivers span as well as using 12 mm @ 300 mm for additional reinforcement as per drawings. </t>
    </r>
  </si>
  <si>
    <r>
      <rPr>
        <b/>
        <sz val="11"/>
        <rFont val="Calibri"/>
        <family val="2"/>
        <scheme val="minor"/>
      </rPr>
      <t>Slab Concrete Ground floor (under tiles):</t>
    </r>
    <r>
      <rPr>
        <sz val="11"/>
        <rFont val="Calibri"/>
        <family val="2"/>
        <scheme val="minor"/>
      </rPr>
      <t xml:space="preserve">                                                                                                                                                                                     Supply materials, labor force, and machinery to cast reinforced concrete ground slab under tiles with thickness of 10 cm with mix ratio of  (1:2:4) using sulfate resisting cement using one layer of BRC for reinforcement dia. 6 @15 mm C/C. The price includes using gravel under the slab and DPC, nylon, joints construction with all requirements as per the instructions of supervisor engineer. </t>
    </r>
  </si>
  <si>
    <r>
      <rPr>
        <b/>
        <sz val="11"/>
        <rFont val="Calibri"/>
        <family val="2"/>
        <scheme val="minor"/>
      </rPr>
      <t xml:space="preserve">Under D.P.C Level:   </t>
    </r>
    <r>
      <rPr>
        <sz val="11"/>
        <rFont val="Calibri"/>
        <family val="2"/>
        <scheme val="minor"/>
      </rPr>
      <t xml:space="preserve">                                                                                                                                                                                                                                   Supply materials, labor force, and machinery to build the walls under D.P.C and walkways with natural stone and sulphate resistant cement mortar (1:3)  with three layers of 80, 50, and 35 cm, respectively to the required level . Price includes plastering the both sides and rendering with hot tar with all requirements to accomplish the work as per the instructions of supervisor engineer.</t>
    </r>
  </si>
  <si>
    <t>Supply materials, labor force, and machinery to plaster exterior walls with cement mortar 1:3 with 20 mm thickness min and the final layer should be very smooth using aluminum straight edges for plastering guides for outer walls with all requirements to accomplish the work as per the instruction of supervisor engineer.</t>
  </si>
  <si>
    <t>Note: All the electrical samples should have warranty duration of minimum two years and be be reviewed and approved by the both GIZ and partner engineering committee.</t>
  </si>
  <si>
    <t>Rehabilitation and extra six classrooms construction summary of Al-Falaq School</t>
  </si>
  <si>
    <t>Al-Falaq School Rehabilitation</t>
  </si>
  <si>
    <t>Extra 6 Classrooms Construction</t>
  </si>
  <si>
    <t>Energy Save Light LED 75 Watts</t>
  </si>
  <si>
    <t>Supply materials, labor force, and machinery to cast reinforced concrete ground slab thickness of 15 cm with mix ratio of 1:2:4 using sulphate resistant cement with using two layers of BRC dia of 6 mm @ 150 mm for each layer. The price includes using two layers of thick nylon, establishing joints for each 4 M in both directions using cork, fareface finishing with all requirements to accomplish the work as per the instructions of supervisor engineer.</t>
  </si>
  <si>
    <t>Water Filter</t>
  </si>
  <si>
    <t>Water Cooler</t>
  </si>
  <si>
    <t xml:space="preserve">Supply, install, and connect a six-stage water filter (cartridges type), with a productivity of 50 L/H or more with its proper installation and all that is required to work according to the instructions of the superviser engineer. The water treatment unit should include the following: 
- First stage: 5 Micron 20” x 2.5” PP sediment filter 
- Second stage: 20”x2.5”x20” GAC carbon filter
- Third stage:   5 Micron 20" x 2.5" CTO coconut shell carbon block filter.
- Fourth stage: 4 membranes x 100 GPD Membrane.
- Fifth stage: 2.5 x 10" GAC Inline carbon filter.
- Sixth stage: sterilization stage by UV element. 
The price also include provision of 12 pieces of PP filters with each one to be replaced regularly within 2-6 weeks, in addition to all electrical, water, sewerge connections. 
</t>
  </si>
  <si>
    <t xml:space="preserve">Supply, install, and connect stainless steel electrical water-cooler with four taps, 50 litter/ hour or more. The price includes electrical connection, water pipes connection, sewerge connection, with all requirements to accomplish the work as per the instructions of supervisor engineer. </t>
  </si>
  <si>
    <t xml:space="preserve">
Suuply, install, and connect M.S.B Dimensions 120 cm x 80 cm x 40cm using rubber gaskets and equipped with the following items and Bus bars 600A 4No with earth bus bar, the price also includes the required relays, timer and finder protection device or equivelant . and 1 Piece of Volt- and Amperemeter and 3 pcs. Signal lamps and 1 set Copper Bus-Bar 1000A with lenght 100 Cm, insulators, switches and etc., all items should be arranged properly, affords a high degree of safety operation.
Note: Main Curcuit breaker and Sub- Curcuit breakers should be LEGRAND or Group Schneider or ABB original mark or equivalent.</t>
  </si>
  <si>
    <t>Extra 6 Two Stories Classrooms Construction ECE in Al-Falaq School Heet / Anbar</t>
  </si>
  <si>
    <r>
      <t>Supply, connect and operate   LED lights 75 Watts flourescent Turkish brand Nextlite or equivalent using single copper Saudian (2*1.5) mm</t>
    </r>
    <r>
      <rPr>
        <vertAlign val="superscript"/>
        <sz val="11"/>
        <rFont val="Calibri"/>
        <family val="2"/>
        <scheme val="minor"/>
      </rPr>
      <t>2</t>
    </r>
    <r>
      <rPr>
        <sz val="11"/>
        <rFont val="Calibri"/>
        <family val="2"/>
        <scheme val="minor"/>
      </rPr>
      <t xml:space="preserve"> . The price includes stablishments of wires through masonary and concrete slab either by excavating and re-plastering or by using exterior 20 mm PVC pipes from S.D.B to the light points with using galvanized box in the wall and PVC junction inside concrete slab, in addition to using  switchs keys made in Europ or equivalent, with all requirements to accomplish the work as per the instructions of supervisor engineer.</t>
    </r>
  </si>
  <si>
    <r>
      <t>Supply, connect, and operate wall lights 250 watt Turkish origin Nextlite or equivelent halogen lamp or LED using copper wires Saudian or equivalent (2*4) mm</t>
    </r>
    <r>
      <rPr>
        <vertAlign val="superscript"/>
        <sz val="11"/>
        <rFont val="Calibri"/>
        <family val="2"/>
        <scheme val="minor"/>
      </rPr>
      <t>2</t>
    </r>
    <r>
      <rPr>
        <sz val="11"/>
        <rFont val="Calibri"/>
        <family val="2"/>
        <scheme val="minor"/>
      </rPr>
      <t>. The  The price includes stablishments of wires through masonary  either by excavating walls and re-plastering or by  using exterior galvanized tray cable from the S.D.B to the projector points,  iron pipes to be installed on a higher level, in addition to using waterproof switchs keys made in Europ or equivalent, with all requirements to accomplish the work as per the instructions of supervisor engineer.</t>
    </r>
  </si>
  <si>
    <r>
      <t>Supply, connect, and operate air ventilator with size of 6 inches HES, Nexan, Prysmian or equivalent. The price includes using copper wires of (3*1.5) mm</t>
    </r>
    <r>
      <rPr>
        <vertAlign val="superscript"/>
        <sz val="11"/>
        <rFont val="Calibri"/>
        <family val="2"/>
        <scheme val="minor"/>
      </rPr>
      <t>2</t>
    </r>
    <r>
      <rPr>
        <sz val="11"/>
        <rFont val="Calibri"/>
        <family val="2"/>
        <scheme val="minor"/>
      </rPr>
      <t xml:space="preserve"> with electrical keys made in Europ or equivalent, with all requirements to accomplish the work as per the instructions of supervisor engineer. </t>
    </r>
  </si>
  <si>
    <r>
      <t>Supply, connect and operate electrical point with electrical Plug switch of 13 Amp capacity made in Europ or equivelent using single copper wires  (3x2.5) mm</t>
    </r>
    <r>
      <rPr>
        <vertAlign val="superscript"/>
        <sz val="11"/>
        <rFont val="Calibri"/>
        <family val="2"/>
        <scheme val="minor"/>
      </rPr>
      <t>2</t>
    </r>
    <r>
      <rPr>
        <sz val="11"/>
        <rFont val="Calibri"/>
        <family val="2"/>
        <scheme val="minor"/>
      </rPr>
      <t xml:space="preserve"> . Thne price includes establishmenets the electrical wires either by excavating and re-plastering or through exterior 20 mm PVC pipes from the S.D.B to the sockets and galvanized steel box with all requirements to accomplish the work as per the instructions of the supervising engineer.</t>
    </r>
  </si>
  <si>
    <t xml:space="preserve">Supply, connect, and operate air coller with 2 tons capacity (24000 BTU) (TOSOT) or equivalent single phase of cooling and heating invertor R410 economic and environmental. The price includes using copper wires (3*4) mm2 to be stablished either by excavating and re-plastering or through exterior 20 mm PVC pipes from the S.D.B to the device, establishments of drainage system, circuit 45 Amp, key made in Europ or equivalent, with all requirements to accomplish the work as per the instructions of supervisor engineer. </t>
  </si>
  <si>
    <r>
      <t>Supply materials and install celing fan "Panasonic" or equivalent, size 56 inch three blades, with safety hook, safety wire, safety screw, and safety fuse using copper wires (3*1.5) mm</t>
    </r>
    <r>
      <rPr>
        <vertAlign val="superscript"/>
        <sz val="11"/>
        <rFont val="Calibri"/>
        <family val="2"/>
        <scheme val="minor"/>
      </rPr>
      <t xml:space="preserve">2 </t>
    </r>
    <r>
      <rPr>
        <sz val="11"/>
        <rFont val="Calibri"/>
        <family val="2"/>
        <scheme val="minor"/>
      </rPr>
      <t>Saudian origin or equivalent. The price includes etablishments of wires either by excavating through walls and slabs and re-plastering or by using exterior 20 mm PVC pipes from S.D.B to the points of fans, regulator using made in Europ or equivalent, with all requirements to accomplish the work as per the instructions of supervisor engineer.</t>
    </r>
  </si>
  <si>
    <t xml:space="preserve">Supply materials, labor force, and machinery to clad the classrooms walls with ceramic European quolality or equivalent up to height of 1.2 m with cement mortar 1:3. The price includes filling joints with white cement. The samples brands and colors should be approved by supervisor engineer with all requirements to accomolish the work as per the instructions of supervisor engineer. </t>
  </si>
  <si>
    <r>
      <t>Supply materials, labor force, and machinery to install water proof Sub-Distribution board 16 lines. The board should include circut breakers and three phase change over with capacity 200 amp  made in Europe or equivelent using cable 4*35mm</t>
    </r>
    <r>
      <rPr>
        <vertAlign val="superscript"/>
        <sz val="11"/>
        <rFont val="Calibri"/>
        <family val="2"/>
        <scheme val="minor"/>
      </rPr>
      <t>2</t>
    </r>
    <r>
      <rPr>
        <sz val="11"/>
        <rFont val="Calibri"/>
        <family val="2"/>
        <scheme val="minor"/>
      </rPr>
      <t xml:space="preserve"> for connections, insulators, switches and etc., all items should be arranged properly, affords a high degree of safety operation. The price includes supply and install the electrical equpmenenergy meter to be installed properly inside electrical board with all requirements to accomplish the work as per the instructions of supervisor engineer.</t>
    </r>
  </si>
  <si>
    <r>
      <t>Supply, connect and operate electrical point with electrical Plug switch of 13 Amp capacity made in Europe or equivelent using single copper wires  (3x2.5) mm</t>
    </r>
    <r>
      <rPr>
        <vertAlign val="superscript"/>
        <sz val="11"/>
        <rFont val="Calibri"/>
        <family val="2"/>
        <scheme val="minor"/>
      </rPr>
      <t xml:space="preserve">2 </t>
    </r>
    <r>
      <rPr>
        <sz val="11"/>
        <rFont val="Calibri"/>
        <family val="2"/>
        <scheme val="minor"/>
      </rPr>
      <t>. Thne price includes establishmenets the lectrical wires through 25 mm PVC pipes through slabs and walls during works and galvanized steel box with all requirements to accomplish the work as per the instructions of the supervising engineer.</t>
    </r>
  </si>
  <si>
    <r>
      <t>Supply, connect and operate electrical point with electrical Plug switch of 13 Amp capacity made in Europe or equivelent using single copper wires  (3x4) mm</t>
    </r>
    <r>
      <rPr>
        <vertAlign val="superscript"/>
        <sz val="11"/>
        <rFont val="Calibri"/>
        <family val="2"/>
        <scheme val="minor"/>
      </rPr>
      <t xml:space="preserve">2 </t>
    </r>
    <r>
      <rPr>
        <sz val="11"/>
        <rFont val="Calibri"/>
        <family val="2"/>
        <scheme val="minor"/>
      </rPr>
      <t>. Thne price includes establishmenets the lectrical wires through 25 mm PVC pipes through slabs and walls and galvanized steel box with all requirements to accomplish the work as per the instructions of the supervising engineer.</t>
    </r>
  </si>
  <si>
    <r>
      <t>Supply, connect and operate  60*60 drop ceiling light 96 Watts Turkish brand Nextlite or equivalent using single copper Saudian (2*1.5) mm</t>
    </r>
    <r>
      <rPr>
        <vertAlign val="superscript"/>
        <sz val="11"/>
        <rFont val="Calibri"/>
        <family val="2"/>
        <scheme val="minor"/>
      </rPr>
      <t>2</t>
    </r>
    <r>
      <rPr>
        <sz val="11"/>
        <rFont val="Calibri"/>
        <family val="2"/>
        <scheme val="minor"/>
      </rPr>
      <t xml:space="preserve"> . The price includes stablishments of wires through masonary and concrete slab using 25 mm PVC pipes with using galvanized box in the wall and PVC junction inside concrete slab, in addition to using switchs keys made in Europe or equivalent, with all requirements to accomplish the work as per the instructions of supervisor engineer.</t>
    </r>
  </si>
  <si>
    <t>Supply, connect and operate  circular water proof LED lights 75 Watts Turkish brand Nextlite or equivalent using single copper Saudian (2*1.5) mm2 . The price includes stablishments of wires through masonary and concrete slab using 25 mm PVC pipes with using galvanized box in the wall and PVC junction inside concrete slab, in addition to using waterproof switchs keys made in Europer or equivalent, with all requirements to accomplish the work as per the instructions of supervisor engineer.</t>
  </si>
  <si>
    <t>Supply, connect and operate   LED lights 75 Watts flourecent Turkish brand Nextlite or equivalent using single copper Saudian (2*1.5) mm2 . The price includes stablishments of wires through masonary and concrete slab using 25 mm PVC pipes with using galvanized box in the wall and PVC junction inside concrete slab, in addition to using waterproof switchs keys made in Europe or equivalent, with all requirements to accomplish the work as per the instructions of supervisor engineer.</t>
  </si>
  <si>
    <t>Supply, connect and operate drop cieling fan Panasonic brand or equivalent using single copper Saudian (2*1.5) mm2 . The price includes stablishments of wires through masonary and concrete slab using 25 mm PVC pipes with using galvanized box in the wall and PVC junction inside concrete slab, in addition to using waterproof switchs keys made in Europe or equivalent, with all requirements to accomplish the work as per the instructions of supervisor engineer.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</si>
</sst>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9"/>
      <color theme="0"/>
      <name val="Calibri"/>
      <family val="2"/>
      <scheme val="minor"/>
    </font>
    <font>
      <sz val="8"/>
      <name val="Calibri"/>
      <family val="2"/>
      <scheme val="minor"/>
    </font>
    <font>
      <b/>
      <sz val="14"/>
      <color theme="0"/>
      <name val="Calibri"/>
      <family val="2"/>
      <scheme val="minor"/>
    </font>
    <font>
      <sz val="11"/>
      <name val="Calibri"/>
      <family val="2"/>
      <scheme val="minor"/>
    </font>
    <font>
      <sz val="11"/>
      <name val="Arial"/>
      <family val="2"/>
    </font>
    <font>
      <b/>
      <sz val="11"/>
      <name val="Calibri"/>
      <family val="2"/>
      <scheme val="minor"/>
    </font>
    <font>
      <b/>
      <sz val="14"/>
      <name val="Calibri"/>
      <family val="2"/>
      <scheme val="minor"/>
    </font>
    <font>
      <b/>
      <sz val="12"/>
      <name val="Calibri"/>
      <family val="2"/>
      <scheme val="minor"/>
    </font>
    <font>
      <b/>
      <u/>
      <sz val="14"/>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vertAlign val="superscript"/>
      <sz val="11"/>
      <name val="Calibri"/>
      <family val="2"/>
      <scheme val="minor"/>
    </font>
    <font>
      <b/>
      <vertAlign val="superscript"/>
      <sz val="11"/>
      <name val="Calibri"/>
      <family val="2"/>
      <scheme val="minor"/>
    </font>
  </fonts>
  <fills count="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s>
  <borders count="3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s>
  <cellStyleXfs count="1">
    <xf numFmtId="0" fontId="0" fillId="0" borderId="0"/>
  </cellStyleXfs>
  <cellXfs count="101">
    <xf numFmtId="0" fontId="0" fillId="0" borderId="0" xfId="0"/>
    <xf numFmtId="0" fontId="0" fillId="0" borderId="0" xfId="0"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164" fontId="4" fillId="0" borderId="1" xfId="0" applyNumberFormat="1"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2"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0" fillId="0" borderId="0" xfId="0"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0" xfId="0" applyFont="1" applyBorder="1" applyAlignment="1">
      <alignment horizontal="center" vertical="center" wrapText="1"/>
    </xf>
    <xf numFmtId="0" fontId="6" fillId="0"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0" fillId="0" borderId="1" xfId="0" applyFont="1" applyBorder="1" applyAlignment="1">
      <alignment horizontal="center"/>
    </xf>
    <xf numFmtId="0" fontId="10" fillId="0" borderId="2" xfId="0" applyFont="1" applyBorder="1"/>
    <xf numFmtId="0" fontId="10" fillId="0" borderId="3" xfId="0" applyFont="1" applyBorder="1"/>
    <xf numFmtId="3" fontId="10" fillId="0" borderId="3" xfId="0" applyNumberFormat="1" applyFont="1" applyBorder="1" applyAlignment="1">
      <alignment horizontal="left"/>
    </xf>
    <xf numFmtId="3" fontId="10" fillId="5" borderId="22" xfId="0" applyNumberFormat="1" applyFont="1" applyFill="1" applyBorder="1" applyAlignment="1">
      <alignment horizontal="left"/>
    </xf>
    <xf numFmtId="0" fontId="4" fillId="0" borderId="2" xfId="0" applyFont="1" applyFill="1" applyBorder="1" applyAlignment="1">
      <alignment horizontal="center" vertical="center" wrapText="1"/>
    </xf>
    <xf numFmtId="0" fontId="4" fillId="0" borderId="2" xfId="0" applyFont="1" applyBorder="1" applyAlignment="1">
      <alignment horizontal="left" vertical="center" wrapText="1"/>
    </xf>
    <xf numFmtId="164" fontId="4" fillId="0" borderId="23" xfId="0" applyNumberFormat="1" applyFont="1" applyFill="1" applyBorder="1" applyAlignment="1" applyProtection="1">
      <alignment horizontal="center" vertical="center" wrapText="1"/>
    </xf>
    <xf numFmtId="0" fontId="6" fillId="0" borderId="26" xfId="0" applyFont="1" applyFill="1" applyBorder="1" applyAlignment="1">
      <alignment horizontal="center" vertical="center" wrapText="1"/>
    </xf>
    <xf numFmtId="0" fontId="6" fillId="0" borderId="2" xfId="0" applyFont="1" applyBorder="1" applyAlignment="1">
      <alignment horizontal="left" vertical="center" wrapText="1"/>
    </xf>
    <xf numFmtId="0" fontId="4" fillId="3"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4" fillId="0" borderId="2" xfId="0" applyFont="1" applyFill="1" applyBorder="1" applyAlignment="1" applyProtection="1">
      <alignment horizontal="left" vertical="center" wrapText="1"/>
    </xf>
    <xf numFmtId="0" fontId="0" fillId="0" borderId="2" xfId="0"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32" xfId="0" applyFont="1" applyBorder="1" applyAlignment="1">
      <alignment horizontal="center" vertical="center" wrapText="1"/>
    </xf>
    <xf numFmtId="0" fontId="4" fillId="0" borderId="31" xfId="0" applyFont="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Border="1" applyAlignment="1">
      <alignment horizontal="center" vertical="center"/>
    </xf>
    <xf numFmtId="0" fontId="7" fillId="0" borderId="14" xfId="0" applyFont="1" applyFill="1" applyBorder="1" applyAlignment="1" applyProtection="1">
      <alignment horizontal="center" vertical="center" wrapText="1"/>
    </xf>
    <xf numFmtId="0" fontId="7" fillId="0" borderId="13"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8" fillId="0" borderId="1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2" fillId="0" borderId="9" xfId="0" applyFont="1" applyBorder="1" applyAlignment="1" applyProtection="1">
      <alignment horizontal="center" vertical="center"/>
    </xf>
    <xf numFmtId="0" fontId="12" fillId="0" borderId="10" xfId="0" applyFont="1" applyBorder="1" applyAlignment="1" applyProtection="1">
      <alignment horizontal="center" vertical="center"/>
    </xf>
    <xf numFmtId="0" fontId="12" fillId="0" borderId="11" xfId="0" applyFont="1" applyBorder="1" applyAlignment="1" applyProtection="1">
      <alignment horizontal="center" vertical="center"/>
    </xf>
    <xf numFmtId="2" fontId="7" fillId="0" borderId="12" xfId="0" applyNumberFormat="1" applyFont="1" applyFill="1" applyBorder="1" applyAlignment="1" applyProtection="1">
      <alignment horizontal="center" vertical="center" wrapText="1"/>
    </xf>
    <xf numFmtId="2" fontId="7" fillId="0" borderId="13" xfId="0" applyNumberFormat="1" applyFont="1" applyFill="1" applyBorder="1" applyAlignment="1" applyProtection="1">
      <alignment horizontal="center" vertical="center" wrapText="1"/>
    </xf>
    <xf numFmtId="2" fontId="7" fillId="0" borderId="7" xfId="0" applyNumberFormat="1" applyFont="1" applyFill="1" applyBorder="1" applyAlignment="1" applyProtection="1">
      <alignment horizontal="center" vertical="center" wrapText="1"/>
    </xf>
    <xf numFmtId="1" fontId="7" fillId="0" borderId="12" xfId="0" applyNumberFormat="1" applyFont="1" applyFill="1" applyBorder="1" applyAlignment="1" applyProtection="1">
      <alignment horizontal="center" vertical="center" wrapText="1"/>
    </xf>
    <xf numFmtId="1" fontId="7" fillId="0" borderId="13" xfId="0" applyNumberFormat="1" applyFont="1" applyFill="1" applyBorder="1" applyAlignment="1" applyProtection="1">
      <alignment horizontal="center" vertical="center" wrapText="1"/>
    </xf>
    <xf numFmtId="1" fontId="7" fillId="0" borderId="7" xfId="0" applyNumberFormat="1" applyFont="1" applyFill="1" applyBorder="1" applyAlignment="1" applyProtection="1">
      <alignment horizontal="center" vertical="center" wrapText="1"/>
    </xf>
    <xf numFmtId="164" fontId="4" fillId="0" borderId="23" xfId="0" applyNumberFormat="1" applyFont="1" applyFill="1" applyBorder="1" applyAlignment="1" applyProtection="1">
      <alignment horizontal="center" vertical="center" wrapText="1"/>
    </xf>
    <xf numFmtId="164" fontId="4" fillId="0" borderId="25" xfId="0" applyNumberFormat="1" applyFont="1" applyFill="1" applyBorder="1" applyAlignment="1" applyProtection="1">
      <alignment horizontal="center" vertical="center" wrapText="1"/>
    </xf>
    <xf numFmtId="0" fontId="6" fillId="0" borderId="26"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33" xfId="0" applyFont="1" applyBorder="1" applyAlignment="1">
      <alignment horizontal="left"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8" xfId="0" applyFont="1" applyBorder="1" applyAlignment="1">
      <alignment horizontal="center" vertical="center"/>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9" fillId="0" borderId="19" xfId="0" applyFont="1" applyBorder="1" applyAlignment="1">
      <alignment horizontal="center" vertical="center"/>
    </xf>
    <xf numFmtId="0" fontId="3" fillId="2" borderId="12" xfId="0" applyFont="1" applyFill="1" applyBorder="1" applyAlignment="1" applyProtection="1">
      <alignment horizontal="center" vertical="center" wrapText="1"/>
    </xf>
    <xf numFmtId="0" fontId="3" fillId="2" borderId="13" xfId="0" applyFont="1" applyFill="1" applyBorder="1" applyAlignment="1" applyProtection="1">
      <alignment horizontal="center" vertical="center" wrapText="1"/>
    </xf>
    <xf numFmtId="0" fontId="3" fillId="2" borderId="15"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wrapText="1"/>
    </xf>
    <xf numFmtId="0" fontId="7"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5" xfId="0" applyFont="1" applyFill="1" applyBorder="1" applyAlignment="1">
      <alignment horizontal="center" vertical="center"/>
    </xf>
    <xf numFmtId="0" fontId="7" fillId="0" borderId="12"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3" fillId="2" borderId="13" xfId="0" applyFont="1" applyFill="1" applyBorder="1" applyAlignment="1" applyProtection="1">
      <alignment horizontal="center" vertical="center"/>
    </xf>
    <xf numFmtId="0" fontId="4" fillId="0" borderId="15" xfId="0" applyFont="1" applyBorder="1" applyAlignment="1">
      <alignment horizontal="left" vertical="center" wrapText="1"/>
    </xf>
    <xf numFmtId="164" fontId="4" fillId="0" borderId="24" xfId="0" applyNumberFormat="1"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9"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30" xfId="0" applyFont="1" applyFill="1" applyBorder="1" applyAlignment="1" applyProtection="1">
      <alignment horizontal="center" vertical="center" wrapText="1"/>
    </xf>
    <xf numFmtId="164" fontId="4" fillId="0" borderId="2" xfId="0" applyNumberFormat="1" applyFont="1" applyFill="1" applyBorder="1" applyAlignment="1" applyProtection="1">
      <alignment horizontal="center" vertical="center" wrapText="1"/>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6" xfId="0" applyFont="1" applyFill="1" applyBorder="1" applyAlignment="1">
      <alignment horizontal="center" vertical="center"/>
    </xf>
    <xf numFmtId="0" fontId="10" fillId="0" borderId="20" xfId="0" applyFont="1" applyBorder="1" applyAlignment="1">
      <alignment horizontal="center"/>
    </xf>
    <xf numFmtId="0" fontId="10" fillId="0" borderId="2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123265</xdr:colOff>
      <xdr:row>0</xdr:row>
      <xdr:rowOff>56029</xdr:rowOff>
    </xdr:from>
    <xdr:to>
      <xdr:col>1</xdr:col>
      <xdr:colOff>1178112</xdr:colOff>
      <xdr:row>0</xdr:row>
      <xdr:rowOff>742389</xdr:rowOff>
    </xdr:to>
    <xdr:pic>
      <xdr:nvPicPr>
        <xdr:cNvPr id="4" name="Picture 3">
          <a:extLst>
            <a:ext uri="{FF2B5EF4-FFF2-40B4-BE49-F238E27FC236}">
              <a16:creationId xmlns:a16="http://schemas.microsoft.com/office/drawing/2014/main" id="{96B67135-D2F6-4E7D-90CA-46CD5FC9AEED}"/>
            </a:ext>
          </a:extLst>
        </xdr:cNvPr>
        <xdr:cNvPicPr>
          <a:picLocks noChangeAspect="1"/>
        </xdr:cNvPicPr>
      </xdr:nvPicPr>
      <xdr:blipFill>
        <a:blip xmlns:r="http://schemas.openxmlformats.org/officeDocument/2006/relationships" r:embed="rId1"/>
        <a:stretch>
          <a:fillRect/>
        </a:stretch>
      </xdr:blipFill>
      <xdr:spPr>
        <a:xfrm>
          <a:off x="123265" y="56029"/>
          <a:ext cx="1647265" cy="686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123265</xdr:colOff>
      <xdr:row>0</xdr:row>
      <xdr:rowOff>56029</xdr:rowOff>
    </xdr:from>
    <xdr:to>
      <xdr:col>1</xdr:col>
      <xdr:colOff>1178112</xdr:colOff>
      <xdr:row>0</xdr:row>
      <xdr:rowOff>742389</xdr:rowOff>
    </xdr:to>
    <xdr:pic>
      <xdr:nvPicPr>
        <xdr:cNvPr id="2" name="Picture 1">
          <a:extLst>
            <a:ext uri="{FF2B5EF4-FFF2-40B4-BE49-F238E27FC236}">
              <a16:creationId xmlns:a16="http://schemas.microsoft.com/office/drawing/2014/main" id="{63D6F3F0-7950-407C-9156-06671E46FB04}"/>
            </a:ext>
          </a:extLst>
        </xdr:cNvPr>
        <xdr:cNvPicPr>
          <a:picLocks noChangeAspect="1"/>
        </xdr:cNvPicPr>
      </xdr:nvPicPr>
      <xdr:blipFill>
        <a:blip xmlns:r="http://schemas.openxmlformats.org/officeDocument/2006/relationships" r:embed="rId1"/>
        <a:stretch>
          <a:fillRect/>
        </a:stretch>
      </xdr:blipFill>
      <xdr:spPr>
        <a:xfrm>
          <a:off x="123265" y="56029"/>
          <a:ext cx="1658097" cy="686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K59"/>
  <sheetViews>
    <sheetView tabSelected="1" zoomScaleNormal="100" workbookViewId="0">
      <pane ySplit="1" topLeftCell="A2" activePane="bottomLeft" state="frozen"/>
      <selection pane="bottomLeft" activeCell="C5" sqref="C5"/>
    </sheetView>
  </sheetViews>
  <sheetFormatPr defaultColWidth="9.140625" defaultRowHeight="15" x14ac:dyDescent="0.25"/>
  <cols>
    <col min="1" max="1" width="9.140625" style="41"/>
    <col min="2" max="2" width="34.7109375" style="41" customWidth="1"/>
    <col min="3" max="3" width="125.140625" style="41" bestFit="1" customWidth="1"/>
    <col min="4" max="5" width="9.140625" style="41" customWidth="1"/>
    <col min="6" max="7" width="9.140625" style="41"/>
    <col min="8" max="8" width="27.85546875" style="41" customWidth="1"/>
    <col min="9" max="16384" width="9.140625" style="41"/>
  </cols>
  <sheetData>
    <row r="1" spans="1:7" ht="59.25" customHeight="1" thickBot="1" x14ac:dyDescent="0.3">
      <c r="A1" s="49" t="s">
        <v>70</v>
      </c>
      <c r="B1" s="50"/>
      <c r="C1" s="50"/>
      <c r="D1" s="50"/>
      <c r="E1" s="50"/>
      <c r="F1" s="50"/>
      <c r="G1" s="51"/>
    </row>
    <row r="2" spans="1:7" ht="24" x14ac:dyDescent="0.25">
      <c r="A2" s="4" t="s">
        <v>2</v>
      </c>
      <c r="B2" s="5" t="s">
        <v>3</v>
      </c>
      <c r="C2" s="5"/>
      <c r="D2" s="5" t="s">
        <v>1</v>
      </c>
      <c r="E2" s="5" t="s">
        <v>0</v>
      </c>
      <c r="F2" s="5" t="s">
        <v>5</v>
      </c>
      <c r="G2" s="6" t="s">
        <v>6</v>
      </c>
    </row>
    <row r="3" spans="1:7" ht="18.600000000000001" customHeight="1" x14ac:dyDescent="0.25">
      <c r="A3" s="71" t="s">
        <v>50</v>
      </c>
      <c r="B3" s="72"/>
      <c r="C3" s="72"/>
      <c r="D3" s="72"/>
      <c r="E3" s="72"/>
      <c r="F3" s="72"/>
      <c r="G3" s="73"/>
    </row>
    <row r="4" spans="1:7" ht="79.5" customHeight="1" x14ac:dyDescent="0.25">
      <c r="A4" s="7">
        <v>1.1000000000000001</v>
      </c>
      <c r="B4" s="8" t="s">
        <v>18</v>
      </c>
      <c r="C4" s="9" t="s">
        <v>109</v>
      </c>
      <c r="D4" s="9">
        <v>1</v>
      </c>
      <c r="E4" s="9" t="s">
        <v>17</v>
      </c>
      <c r="F4" s="3">
        <v>0</v>
      </c>
      <c r="G4" s="10">
        <f>D4*F4</f>
        <v>0</v>
      </c>
    </row>
    <row r="5" spans="1:7" ht="79.5" customHeight="1" x14ac:dyDescent="0.25">
      <c r="A5" s="7">
        <v>1.2</v>
      </c>
      <c r="B5" s="8" t="s">
        <v>77</v>
      </c>
      <c r="C5" s="9" t="s">
        <v>149</v>
      </c>
      <c r="D5" s="9">
        <v>1</v>
      </c>
      <c r="E5" s="9" t="s">
        <v>17</v>
      </c>
      <c r="F5" s="3">
        <v>0</v>
      </c>
      <c r="G5" s="10">
        <f>D5*F5</f>
        <v>0</v>
      </c>
    </row>
    <row r="6" spans="1:7" ht="105" x14ac:dyDescent="0.25">
      <c r="A6" s="7">
        <v>1.3</v>
      </c>
      <c r="B6" s="8" t="s">
        <v>78</v>
      </c>
      <c r="C6" s="9" t="s">
        <v>110</v>
      </c>
      <c r="D6" s="9">
        <v>2</v>
      </c>
      <c r="E6" s="9" t="s">
        <v>17</v>
      </c>
      <c r="F6" s="3">
        <v>0</v>
      </c>
      <c r="G6" s="10">
        <f>D6*F6</f>
        <v>0</v>
      </c>
    </row>
    <row r="7" spans="1:7" ht="75" x14ac:dyDescent="0.25">
      <c r="A7" s="7">
        <v>1.4</v>
      </c>
      <c r="B7" s="8" t="s">
        <v>115</v>
      </c>
      <c r="C7" s="9" t="s">
        <v>150</v>
      </c>
      <c r="D7" s="9">
        <v>1</v>
      </c>
      <c r="E7" s="9" t="s">
        <v>8</v>
      </c>
      <c r="F7" s="3">
        <v>0</v>
      </c>
      <c r="G7" s="10">
        <f t="shared" ref="G7:G20" si="0">D7*F7</f>
        <v>0</v>
      </c>
    </row>
    <row r="8" spans="1:7" ht="47.25" x14ac:dyDescent="0.25">
      <c r="A8" s="7">
        <v>1.5</v>
      </c>
      <c r="B8" s="8" t="s">
        <v>116</v>
      </c>
      <c r="C8" s="9" t="s">
        <v>117</v>
      </c>
      <c r="D8" s="9">
        <v>150</v>
      </c>
      <c r="E8" s="9" t="s">
        <v>87</v>
      </c>
      <c r="F8" s="3">
        <v>0</v>
      </c>
      <c r="G8" s="10">
        <f t="shared" si="0"/>
        <v>0</v>
      </c>
    </row>
    <row r="9" spans="1:7" ht="60" x14ac:dyDescent="0.25">
      <c r="A9" s="7">
        <v>1.6</v>
      </c>
      <c r="B9" s="8" t="s">
        <v>35</v>
      </c>
      <c r="C9" s="9" t="s">
        <v>151</v>
      </c>
      <c r="D9" s="9">
        <v>80</v>
      </c>
      <c r="E9" s="9" t="s">
        <v>87</v>
      </c>
      <c r="F9" s="3">
        <v>0</v>
      </c>
      <c r="G9" s="10">
        <f t="shared" si="0"/>
        <v>0</v>
      </c>
    </row>
    <row r="10" spans="1:7" ht="60" x14ac:dyDescent="0.25">
      <c r="A10" s="7">
        <v>1.7</v>
      </c>
      <c r="B10" s="8" t="s">
        <v>118</v>
      </c>
      <c r="C10" s="9" t="s">
        <v>172</v>
      </c>
      <c r="D10" s="9">
        <v>40</v>
      </c>
      <c r="E10" s="9" t="s">
        <v>87</v>
      </c>
      <c r="F10" s="3">
        <v>0</v>
      </c>
      <c r="G10" s="10">
        <f t="shared" si="0"/>
        <v>0</v>
      </c>
    </row>
    <row r="11" spans="1:7" ht="45" x14ac:dyDescent="0.25">
      <c r="A11" s="7">
        <v>1.8</v>
      </c>
      <c r="B11" s="8" t="s">
        <v>120</v>
      </c>
      <c r="C11" s="9" t="s">
        <v>121</v>
      </c>
      <c r="D11" s="9">
        <v>300</v>
      </c>
      <c r="E11" s="9" t="s">
        <v>89</v>
      </c>
      <c r="F11" s="3">
        <v>0</v>
      </c>
      <c r="G11" s="10">
        <f t="shared" si="0"/>
        <v>0</v>
      </c>
    </row>
    <row r="12" spans="1:7" ht="45" x14ac:dyDescent="0.25">
      <c r="A12" s="7">
        <v>1.9</v>
      </c>
      <c r="B12" s="8" t="s">
        <v>122</v>
      </c>
      <c r="C12" s="9" t="s">
        <v>123</v>
      </c>
      <c r="D12" s="9">
        <v>1</v>
      </c>
      <c r="E12" s="9" t="s">
        <v>8</v>
      </c>
      <c r="F12" s="3">
        <v>0</v>
      </c>
      <c r="G12" s="10">
        <f t="shared" si="0"/>
        <v>0</v>
      </c>
    </row>
    <row r="13" spans="1:7" ht="30" x14ac:dyDescent="0.25">
      <c r="A13" s="11">
        <v>1.1000000000000001</v>
      </c>
      <c r="B13" s="8" t="s">
        <v>124</v>
      </c>
      <c r="C13" s="9" t="s">
        <v>125</v>
      </c>
      <c r="D13" s="9">
        <v>28</v>
      </c>
      <c r="E13" s="9" t="s">
        <v>87</v>
      </c>
      <c r="F13" s="3">
        <v>0</v>
      </c>
      <c r="G13" s="10">
        <f t="shared" si="0"/>
        <v>0</v>
      </c>
    </row>
    <row r="14" spans="1:7" ht="60" x14ac:dyDescent="0.25">
      <c r="A14" s="11">
        <v>1.1100000000000001</v>
      </c>
      <c r="B14" s="8" t="s">
        <v>37</v>
      </c>
      <c r="C14" s="9" t="s">
        <v>152</v>
      </c>
      <c r="D14" s="9">
        <v>425</v>
      </c>
      <c r="E14" s="9" t="s">
        <v>89</v>
      </c>
      <c r="F14" s="3">
        <v>0</v>
      </c>
      <c r="G14" s="10">
        <f t="shared" si="0"/>
        <v>0</v>
      </c>
    </row>
    <row r="15" spans="1:7" ht="75" x14ac:dyDescent="0.25">
      <c r="A15" s="11">
        <v>1.1200000000000001</v>
      </c>
      <c r="B15" s="8" t="s">
        <v>38</v>
      </c>
      <c r="C15" s="9" t="s">
        <v>97</v>
      </c>
      <c r="D15" s="9">
        <v>100</v>
      </c>
      <c r="E15" s="9" t="s">
        <v>89</v>
      </c>
      <c r="F15" s="3">
        <v>0</v>
      </c>
      <c r="G15" s="10">
        <f t="shared" si="0"/>
        <v>0</v>
      </c>
    </row>
    <row r="16" spans="1:7" ht="60" x14ac:dyDescent="0.25">
      <c r="A16" s="11">
        <v>1.1299999999999999</v>
      </c>
      <c r="B16" s="8" t="s">
        <v>30</v>
      </c>
      <c r="C16" s="9" t="s">
        <v>111</v>
      </c>
      <c r="D16" s="9">
        <v>3000</v>
      </c>
      <c r="E16" s="9" t="s">
        <v>89</v>
      </c>
      <c r="F16" s="3">
        <v>0</v>
      </c>
      <c r="G16" s="10">
        <f t="shared" si="0"/>
        <v>0</v>
      </c>
    </row>
    <row r="17" spans="1:9" ht="45" x14ac:dyDescent="0.25">
      <c r="A17" s="11">
        <v>1.1399999999999999</v>
      </c>
      <c r="B17" s="8" t="s">
        <v>112</v>
      </c>
      <c r="C17" s="9" t="s">
        <v>113</v>
      </c>
      <c r="D17" s="9">
        <v>775</v>
      </c>
      <c r="E17" s="9" t="s">
        <v>89</v>
      </c>
      <c r="F17" s="3">
        <v>0</v>
      </c>
      <c r="G17" s="10">
        <f t="shared" si="0"/>
        <v>0</v>
      </c>
    </row>
    <row r="18" spans="1:9" ht="105" x14ac:dyDescent="0.25">
      <c r="A18" s="11">
        <v>1.1499999999999999</v>
      </c>
      <c r="B18" s="38" t="s">
        <v>60</v>
      </c>
      <c r="C18" s="14" t="s">
        <v>114</v>
      </c>
      <c r="D18" s="14">
        <v>34</v>
      </c>
      <c r="E18" s="9" t="s">
        <v>89</v>
      </c>
      <c r="F18" s="3">
        <v>0</v>
      </c>
      <c r="G18" s="10">
        <f t="shared" si="0"/>
        <v>0</v>
      </c>
      <c r="H18" s="42"/>
      <c r="I18" s="42"/>
    </row>
    <row r="19" spans="1:9" ht="85.5" customHeight="1" x14ac:dyDescent="0.25">
      <c r="A19" s="11">
        <v>1.1599999999999999</v>
      </c>
      <c r="B19" s="38" t="s">
        <v>61</v>
      </c>
      <c r="C19" s="14" t="s">
        <v>119</v>
      </c>
      <c r="D19" s="14">
        <v>16</v>
      </c>
      <c r="E19" s="14" t="s">
        <v>17</v>
      </c>
      <c r="F19" s="3">
        <v>0</v>
      </c>
      <c r="G19" s="10">
        <f t="shared" si="0"/>
        <v>0</v>
      </c>
    </row>
    <row r="20" spans="1:9" ht="45" x14ac:dyDescent="0.25">
      <c r="A20" s="11">
        <v>1.17</v>
      </c>
      <c r="B20" s="8" t="s">
        <v>19</v>
      </c>
      <c r="C20" s="9" t="s">
        <v>127</v>
      </c>
      <c r="D20" s="9">
        <v>80</v>
      </c>
      <c r="E20" s="9" t="s">
        <v>89</v>
      </c>
      <c r="F20" s="3">
        <v>0</v>
      </c>
      <c r="G20" s="10">
        <f t="shared" si="0"/>
        <v>0</v>
      </c>
    </row>
    <row r="21" spans="1:9" ht="18.75" x14ac:dyDescent="0.25">
      <c r="A21" s="52" t="s">
        <v>11</v>
      </c>
      <c r="B21" s="53"/>
      <c r="C21" s="54"/>
      <c r="D21" s="44">
        <f>SUM(G4:G20)</f>
        <v>0</v>
      </c>
      <c r="E21" s="45"/>
      <c r="F21" s="45"/>
      <c r="G21" s="46"/>
    </row>
    <row r="22" spans="1:9" ht="18.75" x14ac:dyDescent="0.25">
      <c r="A22" s="71" t="s">
        <v>51</v>
      </c>
      <c r="B22" s="72"/>
      <c r="C22" s="72"/>
      <c r="D22" s="72"/>
      <c r="E22" s="72"/>
      <c r="F22" s="72"/>
      <c r="G22" s="73"/>
    </row>
    <row r="23" spans="1:9" ht="90" x14ac:dyDescent="0.25">
      <c r="A23" s="7">
        <v>2.1</v>
      </c>
      <c r="B23" s="38" t="s">
        <v>39</v>
      </c>
      <c r="C23" s="14" t="s">
        <v>153</v>
      </c>
      <c r="D23" s="14">
        <v>3</v>
      </c>
      <c r="E23" s="14" t="s">
        <v>17</v>
      </c>
      <c r="F23" s="17">
        <v>0</v>
      </c>
      <c r="G23" s="16">
        <f>D23*F23</f>
        <v>0</v>
      </c>
    </row>
    <row r="24" spans="1:9" ht="45" x14ac:dyDescent="0.25">
      <c r="A24" s="7">
        <v>2.2000000000000002</v>
      </c>
      <c r="B24" s="38" t="s">
        <v>42</v>
      </c>
      <c r="C24" s="14" t="s">
        <v>43</v>
      </c>
      <c r="D24" s="14">
        <v>4</v>
      </c>
      <c r="E24" s="14" t="s">
        <v>17</v>
      </c>
      <c r="F24" s="17">
        <v>0</v>
      </c>
      <c r="G24" s="16">
        <f>D24*F24</f>
        <v>0</v>
      </c>
    </row>
    <row r="25" spans="1:9" ht="90" x14ac:dyDescent="0.25">
      <c r="A25" s="7">
        <v>2.2999999999999998</v>
      </c>
      <c r="B25" s="8" t="s">
        <v>31</v>
      </c>
      <c r="C25" s="9" t="s">
        <v>154</v>
      </c>
      <c r="D25" s="9">
        <v>1</v>
      </c>
      <c r="E25" s="9" t="s">
        <v>17</v>
      </c>
      <c r="F25" s="17">
        <v>0</v>
      </c>
      <c r="G25" s="16">
        <f t="shared" ref="G25:G31" si="1">D25*F25</f>
        <v>0</v>
      </c>
    </row>
    <row r="26" spans="1:9" ht="84" customHeight="1" x14ac:dyDescent="0.25">
      <c r="A26" s="7">
        <v>2.4</v>
      </c>
      <c r="B26" s="38" t="s">
        <v>48</v>
      </c>
      <c r="C26" s="26" t="s">
        <v>64</v>
      </c>
      <c r="D26" s="14">
        <v>150</v>
      </c>
      <c r="E26" s="14" t="s">
        <v>9</v>
      </c>
      <c r="F26" s="17">
        <v>0</v>
      </c>
      <c r="G26" s="16">
        <f t="shared" si="1"/>
        <v>0</v>
      </c>
    </row>
    <row r="27" spans="1:9" ht="30" x14ac:dyDescent="0.25">
      <c r="A27" s="7">
        <v>2.5</v>
      </c>
      <c r="B27" s="38" t="s">
        <v>44</v>
      </c>
      <c r="C27" s="26" t="s">
        <v>45</v>
      </c>
      <c r="D27" s="14">
        <v>4</v>
      </c>
      <c r="E27" s="14" t="s">
        <v>17</v>
      </c>
      <c r="F27" s="17">
        <v>0</v>
      </c>
      <c r="G27" s="16">
        <f t="shared" si="1"/>
        <v>0</v>
      </c>
    </row>
    <row r="28" spans="1:9" ht="60" x14ac:dyDescent="0.25">
      <c r="A28" s="7">
        <v>2.6</v>
      </c>
      <c r="B28" s="38" t="s">
        <v>63</v>
      </c>
      <c r="C28" s="26" t="s">
        <v>155</v>
      </c>
      <c r="D28" s="14">
        <v>15</v>
      </c>
      <c r="E28" s="14" t="s">
        <v>9</v>
      </c>
      <c r="F28" s="17">
        <v>0</v>
      </c>
      <c r="G28" s="16">
        <f t="shared" si="1"/>
        <v>0</v>
      </c>
    </row>
    <row r="29" spans="1:9" ht="60" x14ac:dyDescent="0.25">
      <c r="A29" s="7">
        <v>2.7</v>
      </c>
      <c r="B29" s="38" t="s">
        <v>47</v>
      </c>
      <c r="C29" s="26" t="s">
        <v>156</v>
      </c>
      <c r="D29" s="14">
        <v>25</v>
      </c>
      <c r="E29" s="14" t="s">
        <v>9</v>
      </c>
      <c r="F29" s="17">
        <v>0</v>
      </c>
      <c r="G29" s="16">
        <f t="shared" si="1"/>
        <v>0</v>
      </c>
    </row>
    <row r="30" spans="1:9" ht="45" x14ac:dyDescent="0.25">
      <c r="A30" s="7">
        <v>2.8</v>
      </c>
      <c r="B30" s="38" t="s">
        <v>65</v>
      </c>
      <c r="C30" s="26" t="s">
        <v>126</v>
      </c>
      <c r="D30" s="14">
        <v>10</v>
      </c>
      <c r="E30" s="14" t="s">
        <v>17</v>
      </c>
      <c r="F30" s="17">
        <v>0</v>
      </c>
      <c r="G30" s="16">
        <f t="shared" si="1"/>
        <v>0</v>
      </c>
    </row>
    <row r="31" spans="1:9" ht="30" x14ac:dyDescent="0.25">
      <c r="A31" s="7">
        <v>2.9</v>
      </c>
      <c r="B31" s="38" t="s">
        <v>40</v>
      </c>
      <c r="C31" s="26" t="s">
        <v>41</v>
      </c>
      <c r="D31" s="26">
        <v>13</v>
      </c>
      <c r="E31" s="14" t="s">
        <v>17</v>
      </c>
      <c r="F31" s="17">
        <v>0</v>
      </c>
      <c r="G31" s="16">
        <f t="shared" si="1"/>
        <v>0</v>
      </c>
    </row>
    <row r="32" spans="1:9" ht="18.600000000000001" customHeight="1" x14ac:dyDescent="0.25">
      <c r="A32" s="55" t="s">
        <v>14</v>
      </c>
      <c r="B32" s="56"/>
      <c r="C32" s="57"/>
      <c r="D32" s="44">
        <f>SUM(G23:G31)</f>
        <v>0</v>
      </c>
      <c r="E32" s="45"/>
      <c r="F32" s="45"/>
      <c r="G32" s="46"/>
    </row>
    <row r="33" spans="1:11" ht="18.75" customHeight="1" x14ac:dyDescent="0.25">
      <c r="A33" s="71" t="s">
        <v>53</v>
      </c>
      <c r="B33" s="74"/>
      <c r="C33" s="74"/>
      <c r="D33" s="74"/>
      <c r="E33" s="74"/>
      <c r="F33" s="74"/>
      <c r="G33" s="75"/>
    </row>
    <row r="34" spans="1:11" ht="135" x14ac:dyDescent="0.25">
      <c r="A34" s="12">
        <v>3.1</v>
      </c>
      <c r="B34" s="38" t="s">
        <v>22</v>
      </c>
      <c r="C34" s="14" t="s">
        <v>23</v>
      </c>
      <c r="D34" s="14">
        <v>6</v>
      </c>
      <c r="E34" s="14" t="s">
        <v>10</v>
      </c>
      <c r="F34" s="17">
        <v>0</v>
      </c>
      <c r="G34" s="10">
        <f>D34*F34</f>
        <v>0</v>
      </c>
    </row>
    <row r="35" spans="1:11" ht="82.5" customHeight="1" x14ac:dyDescent="0.25">
      <c r="A35" s="12">
        <v>3.2</v>
      </c>
      <c r="B35" s="38" t="s">
        <v>24</v>
      </c>
      <c r="C35" s="14" t="s">
        <v>25</v>
      </c>
      <c r="D35" s="14">
        <v>2</v>
      </c>
      <c r="E35" s="14" t="s">
        <v>10</v>
      </c>
      <c r="F35" s="17">
        <v>0</v>
      </c>
      <c r="G35" s="10">
        <f>D35*F35</f>
        <v>0</v>
      </c>
    </row>
    <row r="36" spans="1:11" ht="30.75" customHeight="1" x14ac:dyDescent="0.25">
      <c r="A36" s="82" t="s">
        <v>12</v>
      </c>
      <c r="B36" s="45"/>
      <c r="C36" s="83"/>
      <c r="D36" s="44">
        <f>SUM(G34:G35)</f>
        <v>0</v>
      </c>
      <c r="E36" s="45"/>
      <c r="F36" s="45"/>
      <c r="G36" s="46"/>
    </row>
    <row r="37" spans="1:11" ht="18.75" x14ac:dyDescent="0.25">
      <c r="A37" s="76" t="s">
        <v>54</v>
      </c>
      <c r="B37" s="77"/>
      <c r="C37" s="77"/>
      <c r="D37" s="77"/>
      <c r="E37" s="77"/>
      <c r="F37" s="77"/>
      <c r="G37" s="78"/>
    </row>
    <row r="38" spans="1:11" ht="15.75" thickBot="1" x14ac:dyDescent="0.3">
      <c r="A38" s="58">
        <v>4.0999999999999996</v>
      </c>
      <c r="B38" s="60" t="s">
        <v>29</v>
      </c>
      <c r="C38" s="62" t="s">
        <v>167</v>
      </c>
      <c r="D38" s="63"/>
      <c r="E38" s="63"/>
      <c r="F38" s="63"/>
      <c r="G38" s="64"/>
      <c r="H38" s="18"/>
      <c r="I38" s="43"/>
      <c r="J38" s="43"/>
      <c r="K38" s="43"/>
    </row>
    <row r="39" spans="1:11" ht="135.75" thickBot="1" x14ac:dyDescent="0.3">
      <c r="A39" s="59"/>
      <c r="B39" s="61"/>
      <c r="C39" s="14" t="s">
        <v>177</v>
      </c>
      <c r="D39" s="14">
        <v>1</v>
      </c>
      <c r="E39" s="14" t="s">
        <v>8</v>
      </c>
      <c r="F39" s="17">
        <v>0</v>
      </c>
      <c r="G39" s="40">
        <f>D39*F39</f>
        <v>0</v>
      </c>
      <c r="H39" s="18"/>
      <c r="I39" s="43"/>
      <c r="J39" s="43"/>
      <c r="K39" s="43"/>
    </row>
    <row r="40" spans="1:11" ht="77.25" x14ac:dyDescent="0.25">
      <c r="A40" s="12">
        <v>4.2</v>
      </c>
      <c r="B40" s="38" t="s">
        <v>62</v>
      </c>
      <c r="C40" s="14" t="s">
        <v>157</v>
      </c>
      <c r="D40" s="14">
        <v>2</v>
      </c>
      <c r="E40" s="14" t="s">
        <v>8</v>
      </c>
      <c r="F40" s="17">
        <v>0</v>
      </c>
      <c r="G40" s="39">
        <f>D40*F40</f>
        <v>0</v>
      </c>
      <c r="H40" s="42"/>
    </row>
    <row r="41" spans="1:11" ht="81.599999999999994" customHeight="1" x14ac:dyDescent="0.25">
      <c r="A41" s="7">
        <v>4.3</v>
      </c>
      <c r="B41" s="38" t="s">
        <v>171</v>
      </c>
      <c r="C41" s="14" t="s">
        <v>179</v>
      </c>
      <c r="D41" s="9">
        <v>50</v>
      </c>
      <c r="E41" s="9" t="s">
        <v>17</v>
      </c>
      <c r="F41" s="17">
        <v>0</v>
      </c>
      <c r="G41" s="16">
        <f t="shared" ref="G41:G52" si="2">D41*F41</f>
        <v>0</v>
      </c>
    </row>
    <row r="42" spans="1:11" ht="87.95" customHeight="1" x14ac:dyDescent="0.25">
      <c r="A42" s="7">
        <v>4.4000000000000004</v>
      </c>
      <c r="B42" s="38" t="s">
        <v>138</v>
      </c>
      <c r="C42" s="14" t="s">
        <v>180</v>
      </c>
      <c r="D42" s="14">
        <v>8</v>
      </c>
      <c r="E42" s="14" t="s">
        <v>10</v>
      </c>
      <c r="F42" s="17">
        <v>0</v>
      </c>
      <c r="G42" s="16">
        <f t="shared" si="2"/>
        <v>0</v>
      </c>
    </row>
    <row r="43" spans="1:11" ht="57" customHeight="1" x14ac:dyDescent="0.25">
      <c r="A43" s="12">
        <v>4.5</v>
      </c>
      <c r="B43" s="38" t="s">
        <v>20</v>
      </c>
      <c r="C43" s="14" t="s">
        <v>181</v>
      </c>
      <c r="D43" s="9">
        <v>7</v>
      </c>
      <c r="E43" s="9" t="s">
        <v>17</v>
      </c>
      <c r="F43" s="17">
        <v>0</v>
      </c>
      <c r="G43" s="16">
        <f t="shared" si="2"/>
        <v>0</v>
      </c>
    </row>
    <row r="44" spans="1:11" ht="62.25" x14ac:dyDescent="0.25">
      <c r="A44" s="7">
        <v>4.5999999999999996</v>
      </c>
      <c r="B44" s="38" t="s">
        <v>28</v>
      </c>
      <c r="C44" s="14" t="s">
        <v>182</v>
      </c>
      <c r="D44" s="14">
        <v>30</v>
      </c>
      <c r="E44" s="14" t="s">
        <v>17</v>
      </c>
      <c r="F44" s="17">
        <v>0</v>
      </c>
      <c r="G44" s="16">
        <f t="shared" si="2"/>
        <v>0</v>
      </c>
    </row>
    <row r="45" spans="1:11" ht="75" x14ac:dyDescent="0.25">
      <c r="A45" s="7">
        <v>4.7</v>
      </c>
      <c r="B45" s="38" t="s">
        <v>143</v>
      </c>
      <c r="C45" s="14" t="s">
        <v>183</v>
      </c>
      <c r="D45" s="9">
        <v>3</v>
      </c>
      <c r="E45" s="9" t="s">
        <v>17</v>
      </c>
      <c r="F45" s="17">
        <v>0</v>
      </c>
      <c r="G45" s="16">
        <f t="shared" si="2"/>
        <v>0</v>
      </c>
    </row>
    <row r="46" spans="1:11" ht="77.25" x14ac:dyDescent="0.25">
      <c r="A46" s="7">
        <v>4.8</v>
      </c>
      <c r="B46" s="38" t="s">
        <v>55</v>
      </c>
      <c r="C46" s="14" t="s">
        <v>184</v>
      </c>
      <c r="D46" s="14">
        <v>30</v>
      </c>
      <c r="E46" s="14" t="s">
        <v>17</v>
      </c>
      <c r="F46" s="17">
        <v>0</v>
      </c>
      <c r="G46" s="16">
        <f>D46*F46</f>
        <v>0</v>
      </c>
    </row>
    <row r="47" spans="1:11" ht="62.25" x14ac:dyDescent="0.25">
      <c r="A47" s="7">
        <v>4.9000000000000004</v>
      </c>
      <c r="B47" s="8" t="s">
        <v>26</v>
      </c>
      <c r="C47" s="9" t="s">
        <v>158</v>
      </c>
      <c r="D47" s="9">
        <v>2</v>
      </c>
      <c r="E47" s="9" t="s">
        <v>17</v>
      </c>
      <c r="F47" s="17">
        <v>0</v>
      </c>
      <c r="G47" s="16">
        <f t="shared" si="2"/>
        <v>0</v>
      </c>
    </row>
    <row r="48" spans="1:11" ht="150" x14ac:dyDescent="0.25">
      <c r="A48" s="11">
        <v>4.0999999999999996</v>
      </c>
      <c r="B48" s="38" t="s">
        <v>27</v>
      </c>
      <c r="C48" s="14" t="s">
        <v>144</v>
      </c>
      <c r="D48" s="14">
        <v>2</v>
      </c>
      <c r="E48" s="14" t="s">
        <v>10</v>
      </c>
      <c r="F48" s="17">
        <v>0</v>
      </c>
      <c r="G48" s="16">
        <f t="shared" si="2"/>
        <v>0</v>
      </c>
    </row>
    <row r="49" spans="1:7" ht="45" x14ac:dyDescent="0.25">
      <c r="A49" s="11">
        <v>4.1100000000000003</v>
      </c>
      <c r="B49" s="38" t="s">
        <v>147</v>
      </c>
      <c r="C49" s="14" t="s">
        <v>148</v>
      </c>
      <c r="D49" s="14">
        <v>150</v>
      </c>
      <c r="E49" s="14" t="s">
        <v>9</v>
      </c>
      <c r="F49" s="17">
        <v>0</v>
      </c>
      <c r="G49" s="16">
        <f t="shared" si="2"/>
        <v>0</v>
      </c>
    </row>
    <row r="50" spans="1:7" ht="45" x14ac:dyDescent="0.25">
      <c r="A50" s="11">
        <v>4.12</v>
      </c>
      <c r="B50" s="38" t="s">
        <v>174</v>
      </c>
      <c r="C50" s="14" t="s">
        <v>176</v>
      </c>
      <c r="D50" s="14">
        <v>3</v>
      </c>
      <c r="E50" s="14" t="s">
        <v>17</v>
      </c>
      <c r="F50" s="17">
        <v>0</v>
      </c>
      <c r="G50" s="16">
        <f t="shared" si="2"/>
        <v>0</v>
      </c>
    </row>
    <row r="51" spans="1:7" ht="165" x14ac:dyDescent="0.25">
      <c r="A51" s="11">
        <v>4.13</v>
      </c>
      <c r="B51" s="38" t="s">
        <v>173</v>
      </c>
      <c r="C51" s="14" t="s">
        <v>175</v>
      </c>
      <c r="D51" s="14">
        <v>3</v>
      </c>
      <c r="E51" s="14" t="s">
        <v>17</v>
      </c>
      <c r="F51" s="17">
        <v>0</v>
      </c>
      <c r="G51" s="16">
        <f>D51*F51</f>
        <v>0</v>
      </c>
    </row>
    <row r="52" spans="1:7" ht="95.1" customHeight="1" x14ac:dyDescent="0.25">
      <c r="A52" s="11">
        <v>4.1399999999999997</v>
      </c>
      <c r="B52" s="8" t="s">
        <v>145</v>
      </c>
      <c r="C52" s="9" t="s">
        <v>146</v>
      </c>
      <c r="D52" s="9">
        <v>40</v>
      </c>
      <c r="E52" s="9" t="s">
        <v>9</v>
      </c>
      <c r="F52" s="17">
        <v>0</v>
      </c>
      <c r="G52" s="16">
        <f t="shared" si="2"/>
        <v>0</v>
      </c>
    </row>
    <row r="53" spans="1:7" ht="18.75" x14ac:dyDescent="0.25">
      <c r="A53" s="82" t="s">
        <v>13</v>
      </c>
      <c r="B53" s="45"/>
      <c r="C53" s="83"/>
      <c r="D53" s="44">
        <f>SUM(G38:G52)</f>
        <v>0</v>
      </c>
      <c r="E53" s="45"/>
      <c r="F53" s="45"/>
      <c r="G53" s="46"/>
    </row>
    <row r="54" spans="1:7" ht="18.75" x14ac:dyDescent="0.25">
      <c r="A54" s="79"/>
      <c r="B54" s="80"/>
      <c r="C54" s="80"/>
      <c r="D54" s="80"/>
      <c r="E54" s="80"/>
      <c r="F54" s="80"/>
      <c r="G54" s="81"/>
    </row>
    <row r="55" spans="1:7" ht="18.75" x14ac:dyDescent="0.25">
      <c r="A55" s="2">
        <v>1</v>
      </c>
      <c r="B55" s="47" t="s">
        <v>11</v>
      </c>
      <c r="C55" s="48"/>
      <c r="D55" s="44">
        <f>D21</f>
        <v>0</v>
      </c>
      <c r="E55" s="45"/>
      <c r="F55" s="45"/>
      <c r="G55" s="46"/>
    </row>
    <row r="56" spans="1:7" ht="18.75" x14ac:dyDescent="0.25">
      <c r="A56" s="2">
        <v>2</v>
      </c>
      <c r="B56" s="47" t="s">
        <v>14</v>
      </c>
      <c r="C56" s="48"/>
      <c r="D56" s="44">
        <f>D32</f>
        <v>0</v>
      </c>
      <c r="E56" s="45"/>
      <c r="F56" s="45"/>
      <c r="G56" s="46"/>
    </row>
    <row r="57" spans="1:7" ht="18.75" x14ac:dyDescent="0.25">
      <c r="A57" s="2">
        <v>3</v>
      </c>
      <c r="B57" s="47" t="s">
        <v>12</v>
      </c>
      <c r="C57" s="48"/>
      <c r="D57" s="44">
        <f>D36</f>
        <v>0</v>
      </c>
      <c r="E57" s="45"/>
      <c r="F57" s="45"/>
      <c r="G57" s="46"/>
    </row>
    <row r="58" spans="1:7" ht="18.75" x14ac:dyDescent="0.25">
      <c r="A58" s="2">
        <v>4</v>
      </c>
      <c r="B58" s="47" t="s">
        <v>13</v>
      </c>
      <c r="C58" s="48"/>
      <c r="D58" s="44">
        <f>D53</f>
        <v>0</v>
      </c>
      <c r="E58" s="45"/>
      <c r="F58" s="45"/>
      <c r="G58" s="46"/>
    </row>
    <row r="59" spans="1:7" ht="19.5" thickBot="1" x14ac:dyDescent="0.3">
      <c r="A59" s="65" t="s">
        <v>7</v>
      </c>
      <c r="B59" s="66"/>
      <c r="C59" s="67"/>
      <c r="D59" s="68">
        <f>SUM(D55:G58)</f>
        <v>0</v>
      </c>
      <c r="E59" s="69"/>
      <c r="F59" s="69"/>
      <c r="G59" s="70"/>
    </row>
  </sheetData>
  <sheetProtection algorithmName="SHA-512" hashValue="vF4rBN6oUHXNa1c5qbLW1An4vc9T/LSK5d13RMSEwKocLGUEEv4IDjfjJ6VzvWrxx6GVNj4Nc+r/yZbk2XS7MQ==" saltValue="3ziXXDL7AyPT1FR02RvabQ==" spinCount="100000" sheet="1" objects="1" scenarios="1"/>
  <mergeCells count="27">
    <mergeCell ref="A59:C59"/>
    <mergeCell ref="D59:G59"/>
    <mergeCell ref="A3:G3"/>
    <mergeCell ref="A22:G22"/>
    <mergeCell ref="A33:G33"/>
    <mergeCell ref="A37:G37"/>
    <mergeCell ref="A54:G54"/>
    <mergeCell ref="D55:G55"/>
    <mergeCell ref="D56:G56"/>
    <mergeCell ref="A36:C36"/>
    <mergeCell ref="D36:G36"/>
    <mergeCell ref="A53:C53"/>
    <mergeCell ref="D53:G53"/>
    <mergeCell ref="B56:C56"/>
    <mergeCell ref="B57:C57"/>
    <mergeCell ref="B58:C58"/>
    <mergeCell ref="D57:G57"/>
    <mergeCell ref="D58:G58"/>
    <mergeCell ref="B55:C55"/>
    <mergeCell ref="A1:G1"/>
    <mergeCell ref="A21:C21"/>
    <mergeCell ref="D21:G21"/>
    <mergeCell ref="A32:C32"/>
    <mergeCell ref="D32:G32"/>
    <mergeCell ref="A38:A39"/>
    <mergeCell ref="B38:B39"/>
    <mergeCell ref="C38:G38"/>
  </mergeCells>
  <phoneticPr fontId="2" type="noConversion"/>
  <pageMargins left="0.7" right="0.7"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D9E2-A19F-403A-A66B-7F6B88B48B49}">
  <sheetPr>
    <tabColor theme="3"/>
  </sheetPr>
  <dimension ref="A1:H60"/>
  <sheetViews>
    <sheetView zoomScaleNormal="100" workbookViewId="0">
      <pane ySplit="1" topLeftCell="A2" activePane="bottomLeft" state="frozen"/>
      <selection pane="bottomLeft" activeCell="C6" sqref="C6"/>
    </sheetView>
  </sheetViews>
  <sheetFormatPr defaultColWidth="9.140625" defaultRowHeight="15" x14ac:dyDescent="0.25"/>
  <cols>
    <col min="1" max="1" width="9.140625" style="1"/>
    <col min="2" max="2" width="41.85546875" style="1" bestFit="1" customWidth="1"/>
    <col min="3" max="3" width="113.28515625" style="1" customWidth="1"/>
    <col min="4" max="5" width="9.140625" style="1" customWidth="1"/>
    <col min="6" max="7" width="9.140625" style="1"/>
    <col min="8" max="8" width="14.28515625" style="1" customWidth="1"/>
    <col min="9" max="16384" width="9.140625" style="1"/>
  </cols>
  <sheetData>
    <row r="1" spans="1:7" ht="59.25" customHeight="1" thickBot="1" x14ac:dyDescent="0.3">
      <c r="A1" s="49" t="s">
        <v>178</v>
      </c>
      <c r="B1" s="50"/>
      <c r="C1" s="50"/>
      <c r="D1" s="50"/>
      <c r="E1" s="50"/>
      <c r="F1" s="50"/>
      <c r="G1" s="51"/>
    </row>
    <row r="2" spans="1:7" ht="24" x14ac:dyDescent="0.25">
      <c r="A2" s="4" t="s">
        <v>2</v>
      </c>
      <c r="B2" s="5" t="s">
        <v>3</v>
      </c>
      <c r="C2" s="5" t="s">
        <v>4</v>
      </c>
      <c r="D2" s="5" t="s">
        <v>1</v>
      </c>
      <c r="E2" s="5" t="s">
        <v>0</v>
      </c>
      <c r="F2" s="5" t="s">
        <v>5</v>
      </c>
      <c r="G2" s="6" t="s">
        <v>6</v>
      </c>
    </row>
    <row r="3" spans="1:7" ht="18.600000000000001" customHeight="1" x14ac:dyDescent="0.25">
      <c r="A3" s="71" t="s">
        <v>50</v>
      </c>
      <c r="B3" s="72"/>
      <c r="C3" s="72"/>
      <c r="D3" s="72"/>
      <c r="E3" s="72"/>
      <c r="F3" s="72"/>
      <c r="G3" s="72"/>
    </row>
    <row r="4" spans="1:7" ht="56.25" customHeight="1" x14ac:dyDescent="0.25">
      <c r="A4" s="7">
        <v>1.1000000000000001</v>
      </c>
      <c r="B4" s="19" t="s">
        <v>67</v>
      </c>
      <c r="C4" s="27" t="s">
        <v>85</v>
      </c>
      <c r="D4" s="14">
        <v>1</v>
      </c>
      <c r="E4" s="14" t="s">
        <v>8</v>
      </c>
      <c r="F4" s="15">
        <v>0</v>
      </c>
      <c r="G4" s="16">
        <f>D4*F4</f>
        <v>0</v>
      </c>
    </row>
    <row r="5" spans="1:7" ht="51" customHeight="1" x14ac:dyDescent="0.25">
      <c r="A5" s="7">
        <v>1.2</v>
      </c>
      <c r="B5" s="19" t="s">
        <v>32</v>
      </c>
      <c r="C5" s="27" t="s">
        <v>71</v>
      </c>
      <c r="D5" s="14">
        <v>350</v>
      </c>
      <c r="E5" s="14" t="s">
        <v>87</v>
      </c>
      <c r="F5" s="15">
        <v>0</v>
      </c>
      <c r="G5" s="16">
        <f>D5*F5</f>
        <v>0</v>
      </c>
    </row>
    <row r="6" spans="1:7" ht="60" x14ac:dyDescent="0.25">
      <c r="A6" s="7">
        <v>1.3</v>
      </c>
      <c r="B6" s="19" t="s">
        <v>35</v>
      </c>
      <c r="C6" s="27" t="s">
        <v>86</v>
      </c>
      <c r="D6" s="14">
        <v>300</v>
      </c>
      <c r="E6" s="14" t="s">
        <v>87</v>
      </c>
      <c r="F6" s="15">
        <v>0</v>
      </c>
      <c r="G6" s="16">
        <f t="shared" ref="G6:G36" si="0">D6*F6</f>
        <v>0</v>
      </c>
    </row>
    <row r="7" spans="1:7" ht="41.1" customHeight="1" x14ac:dyDescent="0.25">
      <c r="A7" s="28">
        <v>1.4</v>
      </c>
      <c r="B7" s="29" t="s">
        <v>73</v>
      </c>
      <c r="C7" s="27" t="s">
        <v>74</v>
      </c>
      <c r="D7" s="14">
        <v>1</v>
      </c>
      <c r="E7" s="14" t="s">
        <v>8</v>
      </c>
      <c r="F7" s="15">
        <v>0</v>
      </c>
      <c r="G7" s="16">
        <f t="shared" si="0"/>
        <v>0</v>
      </c>
    </row>
    <row r="8" spans="1:7" ht="75" x14ac:dyDescent="0.25">
      <c r="A8" s="58">
        <v>1.5</v>
      </c>
      <c r="B8" s="87" t="s">
        <v>33</v>
      </c>
      <c r="C8" s="27" t="s">
        <v>88</v>
      </c>
      <c r="D8" s="14">
        <v>13</v>
      </c>
      <c r="E8" s="14" t="s">
        <v>87</v>
      </c>
      <c r="F8" s="15">
        <v>0</v>
      </c>
      <c r="G8" s="16">
        <f t="shared" si="0"/>
        <v>0</v>
      </c>
    </row>
    <row r="9" spans="1:7" ht="75" x14ac:dyDescent="0.25">
      <c r="A9" s="86"/>
      <c r="B9" s="87"/>
      <c r="C9" s="30" t="s">
        <v>159</v>
      </c>
      <c r="D9" s="14">
        <v>75</v>
      </c>
      <c r="E9" s="14" t="s">
        <v>9</v>
      </c>
      <c r="F9" s="15">
        <v>0</v>
      </c>
      <c r="G9" s="16">
        <f t="shared" si="0"/>
        <v>0</v>
      </c>
    </row>
    <row r="10" spans="1:7" ht="60" x14ac:dyDescent="0.25">
      <c r="A10" s="86"/>
      <c r="B10" s="87"/>
      <c r="C10" s="30" t="s">
        <v>160</v>
      </c>
      <c r="D10" s="14">
        <v>20</v>
      </c>
      <c r="E10" s="14" t="s">
        <v>89</v>
      </c>
      <c r="F10" s="15">
        <v>0</v>
      </c>
      <c r="G10" s="16">
        <f t="shared" si="0"/>
        <v>0</v>
      </c>
    </row>
    <row r="11" spans="1:7" ht="29.1" customHeight="1" x14ac:dyDescent="0.25">
      <c r="A11" s="58">
        <v>1.6</v>
      </c>
      <c r="B11" s="60" t="s">
        <v>72</v>
      </c>
      <c r="C11" s="93" t="s">
        <v>90</v>
      </c>
      <c r="D11" s="94"/>
      <c r="E11" s="94"/>
      <c r="F11" s="94"/>
      <c r="G11" s="95"/>
    </row>
    <row r="12" spans="1:7" ht="75" x14ac:dyDescent="0.25">
      <c r="A12" s="86"/>
      <c r="B12" s="88"/>
      <c r="C12" s="31" t="s">
        <v>91</v>
      </c>
      <c r="D12" s="14">
        <v>40</v>
      </c>
      <c r="E12" s="14" t="s">
        <v>87</v>
      </c>
      <c r="F12" s="15">
        <v>0</v>
      </c>
      <c r="G12" s="16">
        <f t="shared" si="0"/>
        <v>0</v>
      </c>
    </row>
    <row r="13" spans="1:7" ht="60" x14ac:dyDescent="0.25">
      <c r="A13" s="86"/>
      <c r="B13" s="88"/>
      <c r="C13" s="32" t="s">
        <v>161</v>
      </c>
      <c r="D13" s="14">
        <v>3</v>
      </c>
      <c r="E13" s="14" t="s">
        <v>87</v>
      </c>
      <c r="F13" s="15">
        <v>0</v>
      </c>
      <c r="G13" s="16">
        <f t="shared" si="0"/>
        <v>0</v>
      </c>
    </row>
    <row r="14" spans="1:7" ht="75" x14ac:dyDescent="0.25">
      <c r="A14" s="86"/>
      <c r="B14" s="88"/>
      <c r="C14" s="31" t="s">
        <v>162</v>
      </c>
      <c r="D14" s="14">
        <v>33</v>
      </c>
      <c r="E14" s="14" t="s">
        <v>87</v>
      </c>
      <c r="F14" s="15">
        <v>0</v>
      </c>
      <c r="G14" s="16">
        <f t="shared" si="0"/>
        <v>0</v>
      </c>
    </row>
    <row r="15" spans="1:7" ht="105" x14ac:dyDescent="0.25">
      <c r="A15" s="86"/>
      <c r="B15" s="88"/>
      <c r="C15" s="31" t="s">
        <v>163</v>
      </c>
      <c r="D15" s="14">
        <v>85</v>
      </c>
      <c r="E15" s="14" t="s">
        <v>87</v>
      </c>
      <c r="F15" s="15">
        <v>0</v>
      </c>
      <c r="G15" s="16">
        <f t="shared" si="0"/>
        <v>0</v>
      </c>
    </row>
    <row r="16" spans="1:7" ht="75" x14ac:dyDescent="0.25">
      <c r="A16" s="86"/>
      <c r="B16" s="88"/>
      <c r="C16" s="31" t="s">
        <v>92</v>
      </c>
      <c r="D16" s="14">
        <v>7</v>
      </c>
      <c r="E16" s="14" t="s">
        <v>87</v>
      </c>
      <c r="F16" s="15">
        <v>0</v>
      </c>
      <c r="G16" s="16">
        <f t="shared" si="0"/>
        <v>0</v>
      </c>
    </row>
    <row r="17" spans="1:8" ht="75" x14ac:dyDescent="0.25">
      <c r="A17" s="59"/>
      <c r="B17" s="61"/>
      <c r="C17" s="31" t="s">
        <v>164</v>
      </c>
      <c r="D17" s="14">
        <v>25</v>
      </c>
      <c r="E17" s="14" t="s">
        <v>87</v>
      </c>
      <c r="F17" s="15">
        <v>0</v>
      </c>
      <c r="G17" s="16">
        <f t="shared" si="0"/>
        <v>0</v>
      </c>
    </row>
    <row r="18" spans="1:8" ht="75" x14ac:dyDescent="0.25">
      <c r="A18" s="92">
        <v>1.7</v>
      </c>
      <c r="B18" s="89" t="s">
        <v>75</v>
      </c>
      <c r="C18" s="33" t="s">
        <v>165</v>
      </c>
      <c r="D18" s="9">
        <v>80</v>
      </c>
      <c r="E18" s="9" t="s">
        <v>87</v>
      </c>
      <c r="F18" s="15">
        <v>0</v>
      </c>
      <c r="G18" s="16">
        <f t="shared" si="0"/>
        <v>0</v>
      </c>
    </row>
    <row r="19" spans="1:8" ht="60" x14ac:dyDescent="0.25">
      <c r="A19" s="92"/>
      <c r="B19" s="90"/>
      <c r="C19" s="27" t="s">
        <v>93</v>
      </c>
      <c r="D19" s="9">
        <v>200</v>
      </c>
      <c r="E19" s="9" t="s">
        <v>87</v>
      </c>
      <c r="F19" s="15">
        <v>0</v>
      </c>
      <c r="G19" s="16">
        <f t="shared" si="0"/>
        <v>0</v>
      </c>
    </row>
    <row r="20" spans="1:8" ht="60" x14ac:dyDescent="0.25">
      <c r="A20" s="92"/>
      <c r="B20" s="91"/>
      <c r="C20" s="34" t="s">
        <v>94</v>
      </c>
      <c r="D20" s="9">
        <v>10</v>
      </c>
      <c r="E20" s="9" t="s">
        <v>87</v>
      </c>
      <c r="F20" s="15">
        <v>0</v>
      </c>
      <c r="G20" s="16">
        <f t="shared" si="0"/>
        <v>0</v>
      </c>
    </row>
    <row r="21" spans="1:8" ht="43.5" customHeight="1" x14ac:dyDescent="0.25">
      <c r="A21" s="7">
        <v>1.8</v>
      </c>
      <c r="B21" s="8" t="s">
        <v>34</v>
      </c>
      <c r="C21" s="9" t="s">
        <v>95</v>
      </c>
      <c r="D21" s="9">
        <v>275</v>
      </c>
      <c r="E21" s="9" t="s">
        <v>87</v>
      </c>
      <c r="F21" s="15">
        <v>0</v>
      </c>
      <c r="G21" s="16">
        <f t="shared" si="0"/>
        <v>0</v>
      </c>
    </row>
    <row r="22" spans="1:8" ht="138" customHeight="1" x14ac:dyDescent="0.25">
      <c r="A22" s="7">
        <v>1.9</v>
      </c>
      <c r="B22" s="19" t="s">
        <v>36</v>
      </c>
      <c r="C22" s="31" t="s">
        <v>96</v>
      </c>
      <c r="D22" s="14">
        <v>175</v>
      </c>
      <c r="E22" s="20" t="s">
        <v>89</v>
      </c>
      <c r="F22" s="15">
        <v>0</v>
      </c>
      <c r="G22" s="16">
        <f t="shared" si="0"/>
        <v>0</v>
      </c>
    </row>
    <row r="23" spans="1:8" ht="45" x14ac:dyDescent="0.25">
      <c r="A23" s="11">
        <v>1.1000000000000001</v>
      </c>
      <c r="B23" s="19" t="s">
        <v>37</v>
      </c>
      <c r="C23" s="20" t="s">
        <v>166</v>
      </c>
      <c r="D23" s="14">
        <v>1000</v>
      </c>
      <c r="E23" s="20" t="s">
        <v>89</v>
      </c>
      <c r="F23" s="15">
        <v>0</v>
      </c>
      <c r="G23" s="16">
        <f t="shared" si="0"/>
        <v>0</v>
      </c>
    </row>
    <row r="24" spans="1:8" ht="75" x14ac:dyDescent="0.25">
      <c r="A24" s="11">
        <v>1.1100000000000001</v>
      </c>
      <c r="B24" s="19" t="s">
        <v>38</v>
      </c>
      <c r="C24" s="14" t="s">
        <v>97</v>
      </c>
      <c r="D24" s="14">
        <v>550</v>
      </c>
      <c r="E24" s="20" t="s">
        <v>89</v>
      </c>
      <c r="F24" s="15">
        <v>0</v>
      </c>
      <c r="G24" s="16">
        <f t="shared" si="0"/>
        <v>0</v>
      </c>
    </row>
    <row r="25" spans="1:8" ht="60" x14ac:dyDescent="0.25">
      <c r="A25" s="11">
        <v>1.1200000000000001</v>
      </c>
      <c r="B25" s="8" t="s">
        <v>49</v>
      </c>
      <c r="C25" s="9" t="s">
        <v>98</v>
      </c>
      <c r="D25" s="9">
        <v>1550</v>
      </c>
      <c r="E25" s="20" t="s">
        <v>89</v>
      </c>
      <c r="F25" s="15">
        <v>0</v>
      </c>
      <c r="G25" s="16">
        <f t="shared" si="0"/>
        <v>0</v>
      </c>
    </row>
    <row r="26" spans="1:8" ht="69" customHeight="1" x14ac:dyDescent="0.25">
      <c r="A26" s="11">
        <v>1.1299999999999999</v>
      </c>
      <c r="B26" s="8" t="s">
        <v>79</v>
      </c>
      <c r="C26" s="9" t="s">
        <v>99</v>
      </c>
      <c r="D26" s="9">
        <v>320</v>
      </c>
      <c r="E26" s="20" t="s">
        <v>89</v>
      </c>
      <c r="F26" s="15">
        <v>0</v>
      </c>
      <c r="G26" s="16">
        <f t="shared" si="0"/>
        <v>0</v>
      </c>
    </row>
    <row r="27" spans="1:8" ht="60" x14ac:dyDescent="0.25">
      <c r="A27" s="11">
        <v>1.1399999999999999</v>
      </c>
      <c r="B27" s="19" t="s">
        <v>80</v>
      </c>
      <c r="C27" s="14" t="s">
        <v>185</v>
      </c>
      <c r="D27" s="14">
        <v>160</v>
      </c>
      <c r="E27" s="20" t="s">
        <v>89</v>
      </c>
      <c r="F27" s="15">
        <v>0</v>
      </c>
      <c r="G27" s="16">
        <f t="shared" si="0"/>
        <v>0</v>
      </c>
      <c r="H27" s="13"/>
    </row>
    <row r="28" spans="1:8" ht="54.95" customHeight="1" x14ac:dyDescent="0.25">
      <c r="A28" s="11">
        <v>1.1499999999999999</v>
      </c>
      <c r="B28" s="19" t="s">
        <v>21</v>
      </c>
      <c r="C28" s="14" t="s">
        <v>100</v>
      </c>
      <c r="D28" s="14">
        <v>220</v>
      </c>
      <c r="E28" s="20" t="s">
        <v>89</v>
      </c>
      <c r="F28" s="15">
        <v>0</v>
      </c>
      <c r="G28" s="16">
        <f t="shared" si="0"/>
        <v>0</v>
      </c>
      <c r="H28" s="13"/>
    </row>
    <row r="29" spans="1:8" ht="45" x14ac:dyDescent="0.25">
      <c r="A29" s="11">
        <v>1.1599999999999999</v>
      </c>
      <c r="B29" s="19" t="s">
        <v>81</v>
      </c>
      <c r="C29" s="14" t="s">
        <v>101</v>
      </c>
      <c r="D29" s="14">
        <v>40</v>
      </c>
      <c r="E29" s="14" t="s">
        <v>17</v>
      </c>
      <c r="F29" s="15">
        <v>0</v>
      </c>
      <c r="G29" s="16">
        <f t="shared" si="0"/>
        <v>0</v>
      </c>
      <c r="H29" s="13"/>
    </row>
    <row r="30" spans="1:8" ht="30" x14ac:dyDescent="0.25">
      <c r="A30" s="11">
        <v>1.17</v>
      </c>
      <c r="B30" s="35" t="s">
        <v>128</v>
      </c>
      <c r="C30" s="14" t="s">
        <v>102</v>
      </c>
      <c r="D30" s="14">
        <v>11</v>
      </c>
      <c r="E30" s="20" t="s">
        <v>89</v>
      </c>
      <c r="F30" s="15">
        <v>0</v>
      </c>
      <c r="G30" s="16">
        <f t="shared" si="0"/>
        <v>0</v>
      </c>
      <c r="H30" s="13"/>
    </row>
    <row r="31" spans="1:8" ht="81.75" customHeight="1" x14ac:dyDescent="0.25">
      <c r="A31" s="11">
        <v>1.18</v>
      </c>
      <c r="B31" s="8" t="s">
        <v>15</v>
      </c>
      <c r="C31" s="9" t="s">
        <v>103</v>
      </c>
      <c r="D31" s="9">
        <v>43</v>
      </c>
      <c r="E31" s="20" t="s">
        <v>89</v>
      </c>
      <c r="F31" s="15">
        <v>0</v>
      </c>
      <c r="G31" s="16">
        <f t="shared" si="0"/>
        <v>0</v>
      </c>
    </row>
    <row r="32" spans="1:8" ht="81.75" customHeight="1" x14ac:dyDescent="0.25">
      <c r="A32" s="11">
        <v>1.19</v>
      </c>
      <c r="B32" s="8" t="s">
        <v>76</v>
      </c>
      <c r="C32" s="9" t="s">
        <v>104</v>
      </c>
      <c r="D32" s="9">
        <v>43</v>
      </c>
      <c r="E32" s="20" t="s">
        <v>89</v>
      </c>
      <c r="F32" s="15">
        <v>0</v>
      </c>
      <c r="G32" s="16">
        <f t="shared" si="0"/>
        <v>0</v>
      </c>
    </row>
    <row r="33" spans="1:7" ht="60" x14ac:dyDescent="0.25">
      <c r="A33" s="11">
        <v>1.2</v>
      </c>
      <c r="B33" s="8" t="s">
        <v>16</v>
      </c>
      <c r="C33" s="9" t="s">
        <v>129</v>
      </c>
      <c r="D33" s="9">
        <v>1</v>
      </c>
      <c r="E33" s="9" t="s">
        <v>17</v>
      </c>
      <c r="F33" s="15">
        <v>0</v>
      </c>
      <c r="G33" s="16">
        <f t="shared" si="0"/>
        <v>0</v>
      </c>
    </row>
    <row r="34" spans="1:7" ht="75" x14ac:dyDescent="0.25">
      <c r="A34" s="11">
        <v>1.21</v>
      </c>
      <c r="B34" s="8" t="s">
        <v>105</v>
      </c>
      <c r="C34" s="9" t="s">
        <v>106</v>
      </c>
      <c r="D34" s="9">
        <v>40</v>
      </c>
      <c r="E34" s="9" t="s">
        <v>9</v>
      </c>
      <c r="F34" s="15">
        <v>0</v>
      </c>
      <c r="G34" s="16">
        <f t="shared" si="0"/>
        <v>0</v>
      </c>
    </row>
    <row r="35" spans="1:7" ht="60" x14ac:dyDescent="0.25">
      <c r="A35" s="11">
        <v>1.22</v>
      </c>
      <c r="B35" s="8" t="s">
        <v>66</v>
      </c>
      <c r="C35" s="9" t="s">
        <v>107</v>
      </c>
      <c r="D35" s="9">
        <v>17</v>
      </c>
      <c r="E35" s="9" t="s">
        <v>9</v>
      </c>
      <c r="F35" s="15">
        <v>0</v>
      </c>
      <c r="G35" s="16">
        <f t="shared" si="0"/>
        <v>0</v>
      </c>
    </row>
    <row r="36" spans="1:7" ht="45" x14ac:dyDescent="0.25">
      <c r="A36" s="11">
        <v>1.23</v>
      </c>
      <c r="B36" s="19" t="s">
        <v>108</v>
      </c>
      <c r="C36" s="14" t="s">
        <v>68</v>
      </c>
      <c r="D36" s="9">
        <v>7</v>
      </c>
      <c r="E36" s="9" t="s">
        <v>17</v>
      </c>
      <c r="F36" s="15">
        <v>0</v>
      </c>
      <c r="G36" s="16">
        <f t="shared" si="0"/>
        <v>0</v>
      </c>
    </row>
    <row r="37" spans="1:7" ht="18.75" x14ac:dyDescent="0.25">
      <c r="A37" s="52" t="s">
        <v>11</v>
      </c>
      <c r="B37" s="53"/>
      <c r="C37" s="54"/>
      <c r="D37" s="44">
        <f>SUM(G4:G36)</f>
        <v>0</v>
      </c>
      <c r="E37" s="45"/>
      <c r="F37" s="45"/>
      <c r="G37" s="46"/>
    </row>
    <row r="38" spans="1:7" ht="18.75" x14ac:dyDescent="0.25">
      <c r="A38" s="71" t="s">
        <v>51</v>
      </c>
      <c r="B38" s="74"/>
      <c r="C38" s="74"/>
      <c r="D38" s="74"/>
      <c r="E38" s="74"/>
      <c r="F38" s="74"/>
      <c r="G38" s="74"/>
    </row>
    <row r="39" spans="1:7" ht="45" x14ac:dyDescent="0.25">
      <c r="A39" s="7">
        <v>2.1</v>
      </c>
      <c r="B39" s="19" t="s">
        <v>46</v>
      </c>
      <c r="C39" s="14" t="s">
        <v>82</v>
      </c>
      <c r="D39" s="14">
        <v>30</v>
      </c>
      <c r="E39" s="14" t="s">
        <v>83</v>
      </c>
      <c r="F39" s="15">
        <v>0</v>
      </c>
      <c r="G39" s="16">
        <f>D39*F39</f>
        <v>0</v>
      </c>
    </row>
    <row r="40" spans="1:7" ht="18.75" x14ac:dyDescent="0.25">
      <c r="A40" s="55" t="s">
        <v>14</v>
      </c>
      <c r="B40" s="56"/>
      <c r="C40" s="57"/>
      <c r="D40" s="44">
        <f>SUM(G39:G39)</f>
        <v>0</v>
      </c>
      <c r="E40" s="45"/>
      <c r="F40" s="45"/>
      <c r="G40" s="46"/>
    </row>
    <row r="41" spans="1:7" ht="18.75" x14ac:dyDescent="0.25">
      <c r="A41" s="76" t="s">
        <v>52</v>
      </c>
      <c r="B41" s="84"/>
      <c r="C41" s="84"/>
      <c r="D41" s="84"/>
      <c r="E41" s="84"/>
      <c r="F41" s="84"/>
      <c r="G41" s="84"/>
    </row>
    <row r="42" spans="1:7" ht="33.950000000000003" customHeight="1" x14ac:dyDescent="0.25">
      <c r="A42" s="58">
        <v>3.1</v>
      </c>
      <c r="B42" s="60" t="s">
        <v>84</v>
      </c>
      <c r="C42" s="62" t="s">
        <v>167</v>
      </c>
      <c r="D42" s="63"/>
      <c r="E42" s="63"/>
      <c r="F42" s="63"/>
      <c r="G42" s="85"/>
    </row>
    <row r="43" spans="1:7" ht="78.599999999999994" customHeight="1" x14ac:dyDescent="0.25">
      <c r="A43" s="59"/>
      <c r="B43" s="61"/>
      <c r="C43" s="14" t="s">
        <v>186</v>
      </c>
      <c r="D43" s="14">
        <v>1</v>
      </c>
      <c r="E43" s="14" t="s">
        <v>8</v>
      </c>
      <c r="F43" s="15">
        <v>0</v>
      </c>
      <c r="G43" s="16">
        <f>D43*F43</f>
        <v>0</v>
      </c>
    </row>
    <row r="44" spans="1:7" ht="105.95" customHeight="1" x14ac:dyDescent="0.25">
      <c r="A44" s="7">
        <v>3.2</v>
      </c>
      <c r="B44" s="19" t="s">
        <v>29</v>
      </c>
      <c r="C44" s="14" t="s">
        <v>130</v>
      </c>
      <c r="D44" s="14">
        <v>1</v>
      </c>
      <c r="E44" s="14" t="s">
        <v>8</v>
      </c>
      <c r="F44" s="15">
        <v>0</v>
      </c>
      <c r="G44" s="16">
        <f>D44*F44</f>
        <v>0</v>
      </c>
    </row>
    <row r="45" spans="1:7" ht="83.1" customHeight="1" x14ac:dyDescent="0.25">
      <c r="A45" s="7">
        <v>3.3</v>
      </c>
      <c r="B45" s="36" t="s">
        <v>135</v>
      </c>
      <c r="C45" s="14" t="s">
        <v>136</v>
      </c>
      <c r="D45" s="14">
        <v>40</v>
      </c>
      <c r="E45" s="14" t="s">
        <v>9</v>
      </c>
      <c r="F45" s="15">
        <v>0</v>
      </c>
      <c r="G45" s="16">
        <f t="shared" ref="G45:G54" si="1">D45*F45</f>
        <v>0</v>
      </c>
    </row>
    <row r="46" spans="1:7" ht="71.45" customHeight="1" x14ac:dyDescent="0.25">
      <c r="A46" s="7">
        <v>3.4</v>
      </c>
      <c r="B46" s="19" t="s">
        <v>131</v>
      </c>
      <c r="C46" s="14" t="s">
        <v>187</v>
      </c>
      <c r="D46" s="14">
        <v>10</v>
      </c>
      <c r="E46" s="14" t="s">
        <v>17</v>
      </c>
      <c r="F46" s="15">
        <v>0</v>
      </c>
      <c r="G46" s="16">
        <f t="shared" si="1"/>
        <v>0</v>
      </c>
    </row>
    <row r="47" spans="1:7" ht="66.95" customHeight="1" x14ac:dyDescent="0.25">
      <c r="A47" s="12">
        <v>3.5</v>
      </c>
      <c r="B47" s="19" t="s">
        <v>132</v>
      </c>
      <c r="C47" s="14" t="s">
        <v>188</v>
      </c>
      <c r="D47" s="14">
        <v>10</v>
      </c>
      <c r="E47" s="14" t="s">
        <v>17</v>
      </c>
      <c r="F47" s="15">
        <v>0</v>
      </c>
      <c r="G47" s="16">
        <f t="shared" si="1"/>
        <v>0</v>
      </c>
    </row>
    <row r="48" spans="1:7" ht="78.95" customHeight="1" x14ac:dyDescent="0.25">
      <c r="A48" s="7">
        <v>3.6</v>
      </c>
      <c r="B48" s="19" t="s">
        <v>133</v>
      </c>
      <c r="C48" s="14" t="s">
        <v>189</v>
      </c>
      <c r="D48" s="14">
        <v>24</v>
      </c>
      <c r="E48" s="14" t="s">
        <v>10</v>
      </c>
      <c r="F48" s="15">
        <v>0</v>
      </c>
      <c r="G48" s="16">
        <f t="shared" si="1"/>
        <v>0</v>
      </c>
    </row>
    <row r="49" spans="1:7" ht="78.599999999999994" customHeight="1" x14ac:dyDescent="0.25">
      <c r="A49" s="7">
        <v>3.7</v>
      </c>
      <c r="B49" s="36" t="s">
        <v>137</v>
      </c>
      <c r="C49" s="14" t="s">
        <v>190</v>
      </c>
      <c r="D49" s="14">
        <v>6</v>
      </c>
      <c r="E49" s="14" t="s">
        <v>17</v>
      </c>
      <c r="F49" s="15">
        <v>0</v>
      </c>
      <c r="G49" s="16">
        <f t="shared" si="1"/>
        <v>0</v>
      </c>
    </row>
    <row r="50" spans="1:7" ht="78.599999999999994" customHeight="1" x14ac:dyDescent="0.25">
      <c r="A50" s="7">
        <v>3.8</v>
      </c>
      <c r="B50" s="37" t="s">
        <v>171</v>
      </c>
      <c r="C50" s="14" t="s">
        <v>191</v>
      </c>
      <c r="D50" s="14">
        <v>24</v>
      </c>
      <c r="E50" s="14" t="s">
        <v>17</v>
      </c>
      <c r="F50" s="15">
        <v>0</v>
      </c>
      <c r="G50" s="16">
        <f t="shared" si="1"/>
        <v>0</v>
      </c>
    </row>
    <row r="51" spans="1:7" ht="78.599999999999994" customHeight="1" x14ac:dyDescent="0.25">
      <c r="A51" s="7">
        <v>3.9</v>
      </c>
      <c r="B51" s="37" t="s">
        <v>138</v>
      </c>
      <c r="C51" s="14" t="s">
        <v>139</v>
      </c>
      <c r="D51" s="14">
        <v>5</v>
      </c>
      <c r="E51" s="14" t="s">
        <v>10</v>
      </c>
      <c r="F51" s="15">
        <v>0</v>
      </c>
      <c r="G51" s="16">
        <f t="shared" si="1"/>
        <v>0</v>
      </c>
    </row>
    <row r="52" spans="1:7" ht="78.599999999999994" customHeight="1" x14ac:dyDescent="0.25">
      <c r="A52" s="11">
        <v>3.1</v>
      </c>
      <c r="B52" s="37" t="s">
        <v>134</v>
      </c>
      <c r="C52" s="14" t="s">
        <v>192</v>
      </c>
      <c r="D52" s="14">
        <v>6</v>
      </c>
      <c r="E52" s="14" t="s">
        <v>17</v>
      </c>
      <c r="F52" s="15">
        <v>0</v>
      </c>
      <c r="G52" s="16">
        <f t="shared" si="1"/>
        <v>0</v>
      </c>
    </row>
    <row r="53" spans="1:7" ht="78.599999999999994" customHeight="1" x14ac:dyDescent="0.25">
      <c r="A53" s="11">
        <v>3.11</v>
      </c>
      <c r="B53" s="37" t="s">
        <v>69</v>
      </c>
      <c r="C53" s="14" t="s">
        <v>140</v>
      </c>
      <c r="D53" s="14">
        <v>6</v>
      </c>
      <c r="E53" s="14" t="s">
        <v>17</v>
      </c>
      <c r="F53" s="15">
        <v>0</v>
      </c>
      <c r="G53" s="16">
        <f t="shared" si="1"/>
        <v>0</v>
      </c>
    </row>
    <row r="54" spans="1:7" ht="147" customHeight="1" x14ac:dyDescent="0.25">
      <c r="A54" s="11">
        <v>3.12</v>
      </c>
      <c r="B54" s="19" t="s">
        <v>141</v>
      </c>
      <c r="C54" s="14" t="s">
        <v>142</v>
      </c>
      <c r="D54" s="9">
        <v>1</v>
      </c>
      <c r="E54" s="9" t="s">
        <v>8</v>
      </c>
      <c r="F54" s="15">
        <v>0</v>
      </c>
      <c r="G54" s="16">
        <f t="shared" si="1"/>
        <v>0</v>
      </c>
    </row>
    <row r="55" spans="1:7" ht="18.75" x14ac:dyDescent="0.25">
      <c r="A55" s="82" t="s">
        <v>13</v>
      </c>
      <c r="B55" s="45"/>
      <c r="C55" s="83"/>
      <c r="D55" s="44">
        <f>SUM(G43:G54)</f>
        <v>0</v>
      </c>
      <c r="E55" s="45"/>
      <c r="F55" s="45"/>
      <c r="G55" s="46"/>
    </row>
    <row r="56" spans="1:7" ht="18.75" x14ac:dyDescent="0.25">
      <c r="A56" s="79"/>
      <c r="B56" s="80"/>
      <c r="C56" s="80"/>
      <c r="D56" s="80"/>
      <c r="E56" s="80"/>
      <c r="F56" s="80"/>
      <c r="G56" s="80"/>
    </row>
    <row r="57" spans="1:7" ht="18.75" x14ac:dyDescent="0.25">
      <c r="A57" s="2">
        <v>1</v>
      </c>
      <c r="B57" s="47" t="s">
        <v>11</v>
      </c>
      <c r="C57" s="48"/>
      <c r="D57" s="44">
        <f>D37</f>
        <v>0</v>
      </c>
      <c r="E57" s="45"/>
      <c r="F57" s="45"/>
      <c r="G57" s="46"/>
    </row>
    <row r="58" spans="1:7" ht="18.75" x14ac:dyDescent="0.25">
      <c r="A58" s="2">
        <v>2</v>
      </c>
      <c r="B58" s="47" t="s">
        <v>14</v>
      </c>
      <c r="C58" s="48"/>
      <c r="D58" s="44">
        <f>D40</f>
        <v>0</v>
      </c>
      <c r="E58" s="45"/>
      <c r="F58" s="45"/>
      <c r="G58" s="46"/>
    </row>
    <row r="59" spans="1:7" ht="18.75" x14ac:dyDescent="0.25">
      <c r="A59" s="2">
        <v>3</v>
      </c>
      <c r="B59" s="47" t="s">
        <v>13</v>
      </c>
      <c r="C59" s="48"/>
      <c r="D59" s="44">
        <f>D55</f>
        <v>0</v>
      </c>
      <c r="E59" s="45"/>
      <c r="F59" s="45"/>
      <c r="G59" s="46"/>
    </row>
    <row r="60" spans="1:7" ht="19.5" thickBot="1" x14ac:dyDescent="0.3">
      <c r="A60" s="65" t="s">
        <v>7</v>
      </c>
      <c r="B60" s="66"/>
      <c r="C60" s="67"/>
      <c r="D60" s="68">
        <f>SUM(D57:G59)</f>
        <v>0</v>
      </c>
      <c r="E60" s="69"/>
      <c r="F60" s="69"/>
      <c r="G60" s="70"/>
    </row>
  </sheetData>
  <sheetProtection algorithmName="SHA-512" hashValue="JzLRzHl4cS9k8Re+KecbWcAxydbYdsnRZbPLcZuX3oLY2hkYEFfnkp8scsLR7wK+STHXtUozdmT8FmtARdIulw==" saltValue="Z5BBWbAksf/iH6Y24vTztw==" spinCount="100000" sheet="1" objects="1" scenarios="1"/>
  <mergeCells count="29">
    <mergeCell ref="A1:G1"/>
    <mergeCell ref="A3:G3"/>
    <mergeCell ref="A37:C37"/>
    <mergeCell ref="D37:G37"/>
    <mergeCell ref="A38:G38"/>
    <mergeCell ref="A8:A10"/>
    <mergeCell ref="B8:B10"/>
    <mergeCell ref="A11:A17"/>
    <mergeCell ref="B11:B17"/>
    <mergeCell ref="B18:B20"/>
    <mergeCell ref="A18:A20"/>
    <mergeCell ref="C11:G11"/>
    <mergeCell ref="A41:G41"/>
    <mergeCell ref="A55:C55"/>
    <mergeCell ref="D55:G55"/>
    <mergeCell ref="A40:C40"/>
    <mergeCell ref="D40:G40"/>
    <mergeCell ref="B42:B43"/>
    <mergeCell ref="A42:A43"/>
    <mergeCell ref="C42:G42"/>
    <mergeCell ref="A60:C60"/>
    <mergeCell ref="D60:G60"/>
    <mergeCell ref="B59:C59"/>
    <mergeCell ref="D59:G59"/>
    <mergeCell ref="A56:G56"/>
    <mergeCell ref="B57:C57"/>
    <mergeCell ref="D57:G57"/>
    <mergeCell ref="B58:C58"/>
    <mergeCell ref="D58:G58"/>
  </mergeCells>
  <pageMargins left="0.7" right="0.7" top="0.75" bottom="0.75" header="0.3" footer="0.3"/>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4E73F-268D-4A06-8A07-8A8D260E2763}">
  <sheetPr>
    <tabColor rgb="FF00B0F0"/>
  </sheetPr>
  <dimension ref="A1:F5"/>
  <sheetViews>
    <sheetView zoomScaleNormal="100" workbookViewId="0">
      <selection activeCell="C2" sqref="C2"/>
    </sheetView>
  </sheetViews>
  <sheetFormatPr defaultColWidth="8.7109375" defaultRowHeight="15" x14ac:dyDescent="0.25"/>
  <cols>
    <col min="2" max="2" width="35.140625" customWidth="1"/>
    <col min="3" max="3" width="35.5703125" customWidth="1"/>
  </cols>
  <sheetData>
    <row r="1" spans="1:6" ht="33.6" customHeight="1" x14ac:dyDescent="0.25">
      <c r="A1" s="96" t="s">
        <v>168</v>
      </c>
      <c r="B1" s="97"/>
      <c r="C1" s="98"/>
    </row>
    <row r="2" spans="1:6" x14ac:dyDescent="0.25">
      <c r="A2" s="21" t="s">
        <v>56</v>
      </c>
      <c r="B2" s="22" t="s">
        <v>57</v>
      </c>
      <c r="C2" s="23" t="s">
        <v>59</v>
      </c>
    </row>
    <row r="3" spans="1:6" x14ac:dyDescent="0.25">
      <c r="A3" s="21">
        <v>1</v>
      </c>
      <c r="B3" s="22" t="s">
        <v>169</v>
      </c>
      <c r="C3" s="24" cm="1">
        <f t="array" ref="C3:F3">'Al-Falaq School Rehabilitaiton'!D59:G59</f>
        <v>0</v>
      </c>
      <c r="D3">
        <v>0</v>
      </c>
      <c r="E3">
        <v>0</v>
      </c>
      <c r="F3">
        <v>0</v>
      </c>
    </row>
    <row r="4" spans="1:6" x14ac:dyDescent="0.25">
      <c r="A4" s="21">
        <v>2</v>
      </c>
      <c r="B4" s="22" t="s">
        <v>170</v>
      </c>
      <c r="C4" s="24" cm="1">
        <f t="array" ref="C4:F4">'Extra 6 Classrooms Construction'!D60:G60</f>
        <v>0</v>
      </c>
      <c r="D4">
        <v>0</v>
      </c>
      <c r="E4">
        <v>0</v>
      </c>
      <c r="F4">
        <v>0</v>
      </c>
    </row>
    <row r="5" spans="1:6" ht="15.75" thickBot="1" x14ac:dyDescent="0.3">
      <c r="A5" s="99" t="s">
        <v>58</v>
      </c>
      <c r="B5" s="100"/>
      <c r="C5" s="25">
        <f>SUM(C3:C4)</f>
        <v>0</v>
      </c>
    </row>
  </sheetData>
  <sheetProtection algorithmName="SHA-512" hashValue="kpi3Xhs1ELSw203VZk+wc8U6TI/tzi+YebxdTyQ8IBkzSzcxaI+o8VQhMOnTTOH+5YdVDMGm03W90rk2g0HfwQ==" saltValue="wzvAw7Ms3QvpnbatigiEDQ==" spinCount="100000" sheet="1" objects="1" scenarios="1"/>
  <mergeCells count="2">
    <mergeCell ref="A1:C1"/>
    <mergeCell ref="A5:B5"/>
  </mergeCells>
  <pageMargins left="0.7" right="0.7" top="0.75" bottom="0.75" header="0.3" footer="0.3"/>
  <pageSetup scale="8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Al-Falaq School Rehabilitaiton</vt:lpstr>
      <vt:lpstr>Extra 6 Classrooms Construction</vt:lpstr>
      <vt:lpstr>Cost Summury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Ehab Al-Hakeem</dc:creator>
  <cp:lastModifiedBy>Dler Hamaamin</cp:lastModifiedBy>
  <cp:lastPrinted>2022-10-16T12:57:33Z</cp:lastPrinted>
  <dcterms:created xsi:type="dcterms:W3CDTF">2015-06-05T18:17:20Z</dcterms:created>
  <dcterms:modified xsi:type="dcterms:W3CDTF">2022-10-16T12:59:41Z</dcterms:modified>
</cp:coreProperties>
</file>