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Borhan\OneDrive - Save the Children International\Desktop\Hassan Salih\"/>
    </mc:Choice>
  </mc:AlternateContent>
  <bookViews>
    <workbookView xWindow="0" yWindow="0" windowWidth="19200" windowHeight="5895"/>
  </bookViews>
  <sheets>
    <sheet name=" BoQ" sheetId="1" r:id="rId1"/>
    <sheet name="Pictures " sheetId="2" r:id="rId2"/>
  </sheets>
  <externalReferences>
    <externalReference r:id="rId3"/>
  </externalReferences>
  <definedNames>
    <definedName name="k" localSheetId="0">#REF!</definedName>
    <definedName name="k">#REF!</definedName>
    <definedName name="_xlnm.Print_Area" localSheetId="0">' BoQ'!$A$1:$G$93</definedName>
    <definedName name="_xlnm.Print_Area" localSheetId="1">'Pictures '!$A$1:$I$50</definedName>
    <definedName name="_xlnm.Print_Area">#REF!</definedName>
    <definedName name="_xlnm.Print_Titles" localSheetId="0">' BoQ'!$24:$25</definedName>
    <definedName name="_xlnm.Print_Titles">#REF!</definedName>
    <definedName name="table" localSheetId="0">' BoQ'!$A$1:$F$94</definedName>
    <definedName name="table">#REF!</definedName>
    <definedName name="Z_5C7523F5_9221_40E1_81C7_75097B00969C_.wvu.PrintArea" localSheetId="0" hidden="1">' BoQ'!$A$1:$F$94</definedName>
    <definedName name="Z_5C7523F5_9221_40E1_81C7_75097B00969C_.wvu.PrintTitles" localSheetId="0" hidden="1">' BoQ'!$24:$25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9" i="1" l="1"/>
  <c r="E87" i="1"/>
  <c r="E84" i="1"/>
  <c r="E82" i="1"/>
  <c r="E80" i="1"/>
  <c r="E77" i="1"/>
  <c r="E75" i="1"/>
  <c r="E73" i="1"/>
  <c r="E71" i="1"/>
  <c r="E68" i="1"/>
  <c r="E66" i="1"/>
  <c r="E64" i="1"/>
  <c r="E62" i="1"/>
  <c r="E60" i="1"/>
  <c r="E58" i="1"/>
  <c r="E56" i="1"/>
  <c r="E54" i="1"/>
  <c r="E51" i="1"/>
  <c r="E49" i="1"/>
  <c r="E47" i="1"/>
  <c r="E45" i="1"/>
  <c r="E41" i="1"/>
  <c r="E39" i="1"/>
  <c r="E37" i="1"/>
  <c r="E35" i="1"/>
  <c r="E33" i="1"/>
  <c r="E31" i="1"/>
  <c r="E29" i="1"/>
  <c r="E27" i="1"/>
  <c r="F51" i="1" l="1"/>
  <c r="F45" i="1"/>
  <c r="F47" i="1"/>
  <c r="F56" i="1"/>
  <c r="F84" i="1"/>
  <c r="F77" i="1"/>
  <c r="F75" i="1"/>
  <c r="F73" i="1"/>
  <c r="F54" i="1"/>
  <c r="F49" i="1"/>
  <c r="F91" i="1"/>
  <c r="F82" i="1"/>
  <c r="F80" i="1"/>
  <c r="F71" i="1"/>
  <c r="F68" i="1"/>
  <c r="F66" i="1"/>
  <c r="F64" i="1"/>
  <c r="F62" i="1"/>
  <c r="F60" i="1"/>
  <c r="F58" i="1"/>
  <c r="F41" i="1"/>
  <c r="F39" i="1"/>
  <c r="F37" i="1"/>
  <c r="F35" i="1"/>
  <c r="F33" i="1"/>
  <c r="F31" i="1"/>
  <c r="F29" i="1"/>
  <c r="F27" i="1"/>
  <c r="F87" i="1" l="1"/>
  <c r="F89" i="1"/>
</calcChain>
</file>

<file path=xl/sharedStrings.xml><?xml version="1.0" encoding="utf-8"?>
<sst xmlns="http://schemas.openxmlformats.org/spreadsheetml/2006/main" count="153" uniqueCount="127">
  <si>
    <t>Total</t>
  </si>
  <si>
    <t>No.</t>
  </si>
  <si>
    <t>اعمال السندويج بنل</t>
  </si>
  <si>
    <t>الاعمال الكهربائية</t>
  </si>
  <si>
    <t xml:space="preserve">الاعمال الصحية </t>
  </si>
  <si>
    <t>اعمال الابواب والشبابيك</t>
  </si>
  <si>
    <t>الاعمال المدنية</t>
  </si>
  <si>
    <t>Total cost (IQD)</t>
  </si>
  <si>
    <t>Quantities</t>
  </si>
  <si>
    <t>Unit cost</t>
  </si>
  <si>
    <t>Unit</t>
  </si>
  <si>
    <t>Items description</t>
  </si>
  <si>
    <t>الزجاج: تجهيز وتثبيت الزجاج من سمك 4mm باستخدام نوع المعتمدة من معجون من قبل المهندس المشرف، ويشمل السعر تنظيف الزجاجات المكسورة و معجون التالف.</t>
  </si>
  <si>
    <t>تفريغ القساطل: القيام بعمل تفريغ القساطل الموجودة, العمل يتضمن ازالة أي عوائق موجودة فوق القساطل و نقل فضلات الى مكان مناسب حسب توجيهات المهندس المشرف</t>
  </si>
  <si>
    <t>Supply and installation of steel handles especially for the seats and the enclosed specifications and drawings (each toilet contains two pieces installed on the wall  length of each one 75 cm) the price include installing iron plate out side latrine wall to be fixed on in case of sandwich panel wall.</t>
  </si>
  <si>
    <t>تجهيزوتثبيت مقابض ستيل  خاصة بصحيات المقعدين وضمن المواصفات والرسومات المرفقة ( كل تواليت يحتوي على ثلاث قطع  قطعتين مثبتين بالجدار  والاخرى مثبتة على الباب طول كل واحدة 75 سم ) العمل يشمل تثبيت بليت حديد في الجهة الخارجيية من الجدار للتثبيت في حال جدار سندويج بنل.</t>
  </si>
  <si>
    <t>A</t>
  </si>
  <si>
    <t>A1</t>
  </si>
  <si>
    <t>A2</t>
  </si>
  <si>
    <t>A3</t>
  </si>
  <si>
    <t>A4</t>
  </si>
  <si>
    <t>A5</t>
  </si>
  <si>
    <t>A6</t>
  </si>
  <si>
    <t>A7</t>
  </si>
  <si>
    <t>A8</t>
  </si>
  <si>
    <t>B</t>
  </si>
  <si>
    <t>B1</t>
  </si>
  <si>
    <t>B2</t>
  </si>
  <si>
    <t>B3</t>
  </si>
  <si>
    <t>B4</t>
  </si>
  <si>
    <t>C</t>
  </si>
  <si>
    <t>C1</t>
  </si>
  <si>
    <t>C2</t>
  </si>
  <si>
    <t>C3</t>
  </si>
  <si>
    <t>C4</t>
  </si>
  <si>
    <t>C5</t>
  </si>
  <si>
    <t>C6</t>
  </si>
  <si>
    <t>C7</t>
  </si>
  <si>
    <t>C8</t>
  </si>
  <si>
    <t>D</t>
  </si>
  <si>
    <t>D1</t>
  </si>
  <si>
    <t>D2</t>
  </si>
  <si>
    <t>D3</t>
  </si>
  <si>
    <t>D4</t>
  </si>
  <si>
    <t>E1</t>
  </si>
  <si>
    <t>E2</t>
  </si>
  <si>
    <t>E3</t>
  </si>
  <si>
    <t>F</t>
  </si>
  <si>
    <t>F1</t>
  </si>
  <si>
    <t>F2</t>
  </si>
  <si>
    <t>G</t>
  </si>
  <si>
    <t>No</t>
  </si>
  <si>
    <r>
      <rPr>
        <b/>
        <sz val="14"/>
        <rFont val="Calibri"/>
        <family val="2"/>
        <scheme val="minor"/>
      </rPr>
      <t>Metallic signboard</t>
    </r>
    <r>
      <rPr>
        <sz val="14"/>
        <rFont val="Calibri"/>
        <family val="2"/>
        <scheme val="minor"/>
      </rPr>
      <t>: supply material manpower and equipment to install metallic signboard, dimension of signboard (1m*1m), frame 2” *2” * 2mm thickness, and support column 2” *2” * 2mm thickness. The price includes installing and fixing the column 2” *2” * 2mm thicknessو one-meter height over ground and support column on ground with cement (excavation 0.4m * 0.4m * 0.5m depth), and all metallic work should be painted with anti-corrosion paint with two layers include frame, hinge, bolts. With good quality printing banner containing the general information of the project titles, SCI and donor logo colorful with all required materials and accessories for a complete work, all work should be done according to the instruction of SCI engineer.</t>
    </r>
  </si>
  <si>
    <r>
      <rPr>
        <b/>
        <sz val="14"/>
        <color rgb="FF202124"/>
        <rFont val="Calibri"/>
        <family val="2"/>
        <scheme val="minor"/>
      </rPr>
      <t>اللافتات المعدنية</t>
    </r>
    <r>
      <rPr>
        <sz val="14"/>
        <color rgb="FF202124"/>
        <rFont val="Calibri"/>
        <family val="2"/>
        <scheme val="minor"/>
      </rPr>
      <t>: توريد القوى العاملة والمعدات اللازمة لتثبيت اللافتات المعدنية ، أبعاد اللافتات (1 م * 1 م) ، الإطار 2 "* 2" * 2 مم ، وسماكة العمود 2 "* 2" * 2 مم. يشمل السعر تركيب وتثبيت العمود 2 "* 2" * 2 مم سمك , ارتفاع متر واحد فوق الأرض وعمود الدعم على الأرض بالأسمنت (حفر 0.4 م * 0.4 م * 0.5 م عمق) ، ويجب طلاء جميع الأعمال المعدنية باستخدام طلاء مضاد للتآكل بطبقتين يشمل الإطار ، المفصلة ، البراغي. مع لافتة طباعة جيدة الجودة تحتوي على المعلومات العامة لعناوين المشروع ، SCI وشعار المانح الملون بجميع المواد والملحقات المطلوبة لعمل كامل ، يجب أن يتم كل العمل وفقًا لتعليمات مهندس SCI.</t>
    </r>
  </si>
  <si>
    <t>b) All works and materials must be approved by the project engineer and Camp manager.</t>
  </si>
  <si>
    <t>c) The materials shall be tested and approved by the National Centre of Construction Laboratories (NCCL) if needed.</t>
  </si>
  <si>
    <t>d) The contractor must employ a dedicated resident engineer to be present at the project site during the execution period.</t>
  </si>
  <si>
    <t>e) The contractor must set-up a temporary and adequate office at the project site if needed.</t>
  </si>
  <si>
    <t>f) All the materials shall be new and deemed to be of best available type in the local market and as approved by the project engineer.</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</si>
  <si>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</si>
  <si>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h) The contractor shall check all items and measurements given in the BoQ. All changes, additional quantities etc. require the written approval by the project engineer. A site assessment by the contractor is mandatory.</t>
  </si>
  <si>
    <t>I) Please, read all the documents carefully, then price it.</t>
  </si>
  <si>
    <t>j)The contractor should visit the project site before submitting his offer.</t>
  </si>
  <si>
    <t>k)The contractor should provide all PPE's and submitting all warning signs (normal and phosphoric)</t>
  </si>
  <si>
    <t>L)Any damages happened to (Government or privet) sectors properties during the implementation process, the reimbursement will be on contractor.</t>
  </si>
  <si>
    <t>TECHNICAL SPECIFICATION AND BILL OF QUANTITIES</t>
  </si>
  <si>
    <t>Duhok Government</t>
  </si>
  <si>
    <t>M2</t>
  </si>
  <si>
    <t>M.L</t>
  </si>
  <si>
    <t>E</t>
  </si>
  <si>
    <t xml:space="preserve"> مفرغة هواء : توريد وتركيب مروحة تهوية 4  انج ، وبأفضل نوعية و جودة متوفرة في السوق المحلية, السعر يشمل واير و بلاك نوعية جيدة متصلة بنظام الكهرباء.</t>
  </si>
  <si>
    <r>
      <rPr>
        <b/>
        <sz val="14"/>
        <color theme="1"/>
        <rFont val="Calibri"/>
        <family val="2"/>
        <scheme val="minor"/>
      </rPr>
      <t>Glass:</t>
    </r>
    <r>
      <rPr>
        <sz val="14"/>
        <color theme="1"/>
        <rFont val="Calibri"/>
        <family val="2"/>
        <scheme val="minor"/>
      </rPr>
      <t xml:space="preserve"> supply and install glass of 4mm thickness by using approved type of paste by the engineer, the price includes the cleaning the broken glasses and it's paste.</t>
    </r>
  </si>
  <si>
    <r>
      <rPr>
        <b/>
        <sz val="14"/>
        <color theme="1"/>
        <rFont val="Calibri"/>
        <family val="2"/>
        <scheme val="minor"/>
      </rPr>
      <t>Desludging septic tank:</t>
    </r>
    <r>
      <rPr>
        <sz val="14"/>
        <color theme="1"/>
        <rFont val="Calibri"/>
        <family val="2"/>
        <scheme val="minor"/>
      </rPr>
      <t xml:space="preserve"> Desludging existing septic tanks, the work includes removing any obstacles over the septic tanks and transporting  heavy waste water to a proper place. According to the Supervisor Engineer instructions.</t>
    </r>
  </si>
  <si>
    <r>
      <rPr>
        <b/>
        <sz val="14"/>
        <rFont val="Calibri"/>
        <family val="2"/>
        <scheme val="minor"/>
      </rPr>
      <t>Ventilation Fan:</t>
    </r>
    <r>
      <rPr>
        <sz val="14"/>
        <rFont val="Calibri"/>
        <family val="2"/>
        <scheme val="minor"/>
      </rPr>
      <t xml:space="preserve"> Supply and install 4 inch ventilation Fan, best quality available in local market, the price include wiring and switch good quality connected with electricity system.</t>
    </r>
  </si>
  <si>
    <t>خزان مياه الصرف الصحي: تجهيز المواد و البدء بانشاء خزان مياه الصرف الصحي بابعاد داخلية  ( ٢ x  ٤ ٢ xم)، بناء الجدران يكون بالبلوك الصلد (٢٠ x ١٥ ٤٠x سم)، الصف الأول يكون على وجه ٤٠سم و الصفوف الأخرى على وجه ٢٠ سم و السقف يكون من الخرسانة المسلحة بسمك لا يقل عن ١٥سم و شبكة حديد التسليح يكون 12ملم على 10سم C/C و السعر يشمل لبخ داخلي للجدران,  تثبيت منهول لسقف القسطل و تثبيت بورى لتنفيس والحفر وكسر الصخور اذا وجدة والدفن و كافة الاعمال والملحقات اللازمة حسب توجيهات وتوصيات المهندس التقني المشرف.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</si>
  <si>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r>
      <rPr>
        <b/>
        <sz val="14"/>
        <rFont val="Calibri"/>
        <family val="2"/>
        <scheme val="minor"/>
      </rPr>
      <t>Sewage Tank :</t>
    </r>
    <r>
      <rPr>
        <sz val="14"/>
        <rFont val="Calibri"/>
        <family val="2"/>
        <scheme val="minor"/>
      </rPr>
      <t xml:space="preserve">Preparing Materials &amp; constructing a Sewage tank for Sewage water, with inner dimension (2x4x2 m).The walls will be build by (20x15x40 cm) solid blocks, the first raw of blocks will be build on 40 cm face and the other on 20 cm face, the slab will be reinforced concrete minimum 15 cm thickness,12 mm bar diameter and 10cm spacing C/C, the work include plastering inside the wall, install of manhole , pipe for ventilation , excavation &amp; backfilling, with all the accessories needed, According to Technical Engineer Recommendations,  the price Including leveling and the removal of all unwanted external debris. Debris must be disposed of off-site in a manner approved by the municipality and camp management, the contractor responsible for obtaining relevant permissions. All work must comply with the instructions of the SCI Engineer.  </t>
    </r>
  </si>
  <si>
    <t>استبدال المرحاض: قم بإزالة المرحاض الشرقي التالف أو استبدال قاعدة الحمام بالمرحاض. توريد المواد وتركيب مقعد شرقي سيراميكي جديد عالي الجودة من أصل تركي مع مصيدة أخدود متصلة بخزان الصرف الصحي وصنبور متصل بنظام تزويد المياه مع جميع المواسير وملحقات أعمال السباكة المطلوبة. جميع الاعمال (هدم - صب) حسب المهندس المشرف.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</si>
  <si>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t>استبدال المرحاض: إزالة قاعدة المرحاض الشرقي التالف. تجهيز المواد وتثبيت مقعد غربي  من النوع  الجيد ابيض اللون من صنع تركي مع عكس  من نوعية جيدة متصلة ب خزان الصرف الصحي و حنفية متصلة بنظام إمدادات المياه مع نوعية جيدة  وجميع الأنابيب المطلوبة وملحقاتها. جميع الاعمال (هدم - صب) حسب المهندس المشرف.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</si>
  <si>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r>
      <rPr>
        <b/>
        <sz val="14"/>
        <rFont val="Calibri"/>
        <family val="2"/>
        <scheme val="minor"/>
      </rPr>
      <t>Cast a concrete floor ( out side the latrine ) :</t>
    </r>
    <r>
      <rPr>
        <sz val="14"/>
        <rFont val="Calibri"/>
        <family val="2"/>
        <scheme val="minor"/>
      </rPr>
      <t xml:space="preserve"> Cast 10 cm plain concrete 1:2:4 mix, the work includes laying a layer of crushed stone or gravel and compacting it properly (below the concrete layer), The surface should be smooth and fair face with out segregation and cracks. All works must be according to the requests and instructions of site engineer. also with expansion joints when needed using  Iraqi S.R.C .</t>
    </r>
  </si>
  <si>
    <r>
      <rPr>
        <b/>
        <sz val="14"/>
        <rFont val="Calibri"/>
        <family val="2"/>
        <scheme val="minor"/>
      </rPr>
      <t>صب ارضية خرسانية( خارج التواليت ) :</t>
    </r>
    <r>
      <rPr>
        <sz val="14"/>
        <rFont val="Calibri"/>
        <family val="2"/>
        <scheme val="minor"/>
      </rPr>
      <t xml:space="preserve"> الصب للارضيات بالخرسانة  4:2:1 وبسمك 10سم وباستخدام الاسمنت المقاوم للاملاح  يشمل السعر التربيع بالحجر المكسر او الجلمود مع الرص الجيد.سطح الصبه يجب ان يكون مصقول ومستوي ومتجانس  ولا يحتوي على التشققات,جميع الأعمال يجب أن تكون وفقا للتعليمات وارشادات مهندس الموقع.</t>
    </r>
  </si>
  <si>
    <t>الصبغ الدهني: تجهيزِ مواد وصْبغُ الجدرانَ الداخليةَ، للمراحيض بثلاثة طبقات طلاءِ (دهني) واقي من المياة والرطوبة  وذو نوعية جيدة. يَتضمّنُ السعرُ ازالة الطلاء القديم و تَصليح كُلّ السطوح قبل الصبغ . لون الطلاءِ سَيُخصّصُ مِن قِبل المهندسِ المشرف.</t>
  </si>
  <si>
    <r>
      <rPr>
        <b/>
        <sz val="14"/>
        <rFont val="Calibri"/>
        <family val="2"/>
        <scheme val="minor"/>
      </rPr>
      <t>Oil paint:</t>
    </r>
    <r>
      <rPr>
        <sz val="14"/>
        <rFont val="Calibri"/>
        <family val="2"/>
        <scheme val="minor"/>
      </rPr>
      <t xml:space="preserve"> Oil Painting: Supply material &amp; paint the internal walls of the latrines . with 3 coats of flat matt oil, good quality paint. Price include removing the old paint &amp; repair all defect surfaces. The colour of the paint will be assigned by the engineer</t>
    </r>
  </si>
  <si>
    <r>
      <rPr>
        <b/>
        <sz val="14"/>
        <rFont val="Calibri"/>
        <family val="2"/>
        <scheme val="minor"/>
      </rPr>
      <t>Emulsion paint:</t>
    </r>
    <r>
      <rPr>
        <sz val="14"/>
        <rFont val="Calibri"/>
        <family val="2"/>
        <scheme val="minor"/>
      </rPr>
      <t xml:space="preserve"> Painting  with emulsion paint 3 layer after cleaning and repair surfaces,  paint the external walls of the latrines and bathrooms  in accordance with the supervisor engineer. </t>
    </r>
  </si>
  <si>
    <r>
      <rPr>
        <b/>
        <sz val="14"/>
        <color theme="1"/>
        <rFont val="Calibri"/>
        <family val="2"/>
        <scheme val="minor"/>
      </rPr>
      <t>Construction of manholes</t>
    </r>
    <r>
      <rPr>
        <sz val="14"/>
        <color theme="1"/>
        <rFont val="Calibri"/>
        <family val="2"/>
        <scheme val="minor"/>
      </rPr>
      <t xml:space="preserve">: supply material and install (40*40*40)cm plastic manholes with plastic cover , the price is include all required excavation and materials for a complete work,  Debris must be disposed of off-site in a manner approved by the municipality and camp management, the contractor responsible for obtaining relevant permissions. All work must comply with the instructions of the SCI Engineer.         </t>
    </r>
  </si>
  <si>
    <t>بناء المنهولات: تجهيز المواد وتثبيت منهول بلاستيكي  (40*40*40)سم مع غطاء بلاستيكي , السعر يشمل جميع الردم الحفريات المطلوبة و المواد الازمة لعمل كامل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</si>
  <si>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t>خط الصرف الصحي: تجهيز المواد والآليات والقوى العاملة للهدم وإزالة جميع أنواع التربة والهيكل الخرساني وقطع القناة المفتوحة أعلاه من الخرسانة القديمة التالفة ، وتوفير المواد والآلات لأعمال الحفر مع مراعاة جميع أنواع التربة (الخشنة والناعمة والعضوية من الخندق شديد النعومة) من خندق 20x50 سم ، يشمل العمل صب المواقع المحفورة بالخرسانة بنسبة 1: 2: 4 ،0.3 م عرض ، 10 سم سماكة عند الحواف و 6 سم على الأقل في المنتصف ،  فوق طبقة من الحصى المكسر بسمك 10 سم وفقًا لمعيار R 7 S.O.R.B المضغوط جيدًا. ردم جانب القناة المفتوحة بحصى الخابط بسمك لا يقل عن 10 سم وفقًا لمعيار R 6 S.O.R.B الفئة A فوق التربة المضغوطة ، ثم الردم ليتم ضغطها جيدًا.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</si>
  <si>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r>
      <rPr>
        <b/>
        <sz val="14"/>
        <color theme="1"/>
        <rFont val="Calibri"/>
        <family val="2"/>
        <scheme val="minor"/>
      </rPr>
      <t>Drainage line:</t>
    </r>
    <r>
      <rPr>
        <sz val="14"/>
        <color theme="1"/>
        <rFont val="Calibri"/>
        <family val="2"/>
        <scheme val="minor"/>
      </rPr>
      <t xml:space="preserve"> Supply the materials, machines, and manpower to demolition and remove all types of soil, concrete structure and cutting the open channel above of old damaged concrete, Provide the materials and machines for the excavation work considering all soil types (coarse, fine, and organic from very soft) of a trench of 20x50 cm, the work includes casting the excavated locations by concrete ratio 1:2:4, 0.3m width, 10cm thickness at the edges and min.6 cm at the middle, above a layer of base crushed gravel 10cm thickness according to R 7  S.O.R.B standard compacted well, Backfilling the side of the open channel with minimum 10 cm thickness sub-base according to R 6  S.O.R.B standard Class A above compacted soil,  Backfill to be compacted well, the price Including leveling and the removal of all unwanted external debris. Debris must be disposed of off-site in a manner approved by the municipality and camp management, the contractor responsible for obtaining relevant permissions. All work must comply with the instructions of the SCI Engineer.         </t>
    </r>
  </si>
  <si>
    <r>
      <rPr>
        <b/>
        <sz val="14"/>
        <rFont val="Calibri"/>
        <family val="2"/>
        <scheme val="minor"/>
      </rPr>
      <t>PVC Door:</t>
    </r>
    <r>
      <rPr>
        <sz val="14"/>
        <rFont val="Calibri"/>
        <family val="2"/>
        <scheme val="minor"/>
      </rPr>
      <t xml:space="preserve"> Supply materials and install new PVC doors white color dimensions (0.8 × 2) m Turkish origin with good installation and closure of openings with silicon, complete with the frames. key locks &amp; painted &amp; glass where required , the work Includes removal of old doors &amp; frames (if exist) and repair of all damages that may occur to the wall or finish due to the replacement process.</t>
    </r>
  </si>
  <si>
    <t xml:space="preserve"> تجهيزِ تركيب أبوابَ PVC جديدةِ مع الإطار  الباب وكيلون وقفل من النوع الجيد, ويتضمن العمل تجهيز زجاج للابواب وحسب الحاجة, العمل يتضمن ازالة الابواب القديمة (اذا وجد) وبلون ابيض بابعاد (0.8×2)م مع التثبيت الجيد واغلاق الفتحات بمادة السليكون  ذو منشا تركي . العمل يشمل زجاج و كافة الاحتياجات من التثبيت بالبراغي وكذلك عمل جميع الاصلاحات  للجدار المحيط بالباب في حال تضرره بسبب التثبيت </t>
  </si>
  <si>
    <r>
      <rPr>
        <b/>
        <sz val="14"/>
        <rFont val="Calibri"/>
        <family val="2"/>
        <scheme val="minor"/>
      </rPr>
      <t>PVC Door:</t>
    </r>
    <r>
      <rPr>
        <sz val="14"/>
        <rFont val="Calibri"/>
        <family val="2"/>
        <scheme val="minor"/>
      </rPr>
      <t xml:space="preserve"> Supply materials and install new PVC doors white color dimensions (1.2 × 2) m Turkish origin with good installation and closure of openings with silicon, complete with the frames. key locks &amp; painted &amp; glass where required , the work Includes removal of old doors &amp; frames (if exist) and repair of all damages that may occur to the wall or finish due to the replacement process.</t>
    </r>
  </si>
  <si>
    <r>
      <t xml:space="preserve"> </t>
    </r>
    <r>
      <rPr>
        <b/>
        <sz val="14"/>
        <rFont val="Calibri"/>
        <family val="2"/>
        <scheme val="minor"/>
      </rPr>
      <t xml:space="preserve"> أبوابَ PVC </t>
    </r>
    <r>
      <rPr>
        <sz val="14"/>
        <rFont val="Calibri"/>
        <family val="2"/>
        <scheme val="minor"/>
      </rPr>
      <t xml:space="preserve">: تجهيزِ تركيب أبوابَ PVC جديدةِ مع الإطار  الباب وكيلون وقفل من النوع الجيد, ويتضمن العمل تجهيز زجاج للابواب وحسب الحاجة, العمل يتضمن ازالة الابواب القديمة (اذا وجد) وبلون ابيض بابعاد (1.2×2)م مع التثبيت الجيد واغلاق الفتحات بمادة السليكون  ذو منشا تركي . العمل يشمل زجاج و كافة الاحتياجات من التثبيت بالبراغي وكذلك عمل جميع الاصلاحات  للجدار المحيط بالباب في حال تضرره بسبب التثبيت </t>
    </r>
  </si>
  <si>
    <r>
      <rPr>
        <b/>
        <sz val="14"/>
        <rFont val="Calibri"/>
        <family val="2"/>
        <scheme val="minor"/>
      </rPr>
      <t>PVC Window:</t>
    </r>
    <r>
      <rPr>
        <sz val="14"/>
        <rFont val="Calibri"/>
        <family val="2"/>
        <scheme val="minor"/>
      </rPr>
      <t xml:space="preserve"> Supply and install a (40*40)cm PVC window, white color Turkish origin with good installation and closure of openings with silicon. The work includes all the installation requirements of screws and all repairs to the wall around the window if damaged by installation also install glass with 4 mm thickness, work includes making a hole 4 inches in glass for a ventilation fan.</t>
    </r>
  </si>
  <si>
    <r>
      <rPr>
        <b/>
        <sz val="14"/>
        <rFont val="Calibri"/>
        <family val="2"/>
        <scheme val="minor"/>
      </rPr>
      <t xml:space="preserve">شبابيك PVC: </t>
    </r>
    <r>
      <rPr>
        <sz val="14"/>
        <rFont val="Calibri"/>
        <family val="2"/>
        <scheme val="minor"/>
      </rPr>
      <t>عمل شباك من مادة البلاستك المضغوط (PVC) بابعاد 40*40 سم م ذات أصل تركي أبيض اللون مع تثبيت جيد وإغلاق الفتحات بالسيليكون. يشمل العمل جميع متطلبات التثبيت من البراغي وجميع الإصلاحات على الجدار حول النافذة في حالة تلفها بسبب التثبيت. أيضا تثبيت زجاج سمك 4 ملم, يشمل العمل عمل ثقب زجاجي 4 اينج لمروحة تهوية.</t>
    </r>
  </si>
  <si>
    <r>
      <rPr>
        <b/>
        <sz val="14"/>
        <color theme="1"/>
        <rFont val="Calibri"/>
        <family val="2"/>
        <scheme val="minor"/>
      </rPr>
      <t xml:space="preserve">قفل باب بلاستيكي : </t>
    </r>
    <r>
      <rPr>
        <sz val="14"/>
        <color theme="1"/>
        <rFont val="Calibri"/>
        <family val="2"/>
        <scheme val="minor"/>
      </rPr>
      <t>تجهيز وتثبيت كيلون  باب PVC مع مفتاح وقفل من النوع الجيد تحت اشراف المهندس المشرف.</t>
    </r>
  </si>
  <si>
    <r>
      <rPr>
        <b/>
        <sz val="14"/>
        <color theme="1"/>
        <rFont val="Calibri"/>
        <family val="2"/>
        <scheme val="minor"/>
      </rPr>
      <t>PVC  door lock :</t>
    </r>
    <r>
      <rPr>
        <sz val="14"/>
        <color theme="1"/>
        <rFont val="Calibri"/>
        <family val="2"/>
        <scheme val="minor"/>
      </rPr>
      <t>Supplying and installing a PVC door handle with a good quality key and lock PVC door approved by the engineer.</t>
    </r>
  </si>
  <si>
    <r>
      <rPr>
        <b/>
        <sz val="14"/>
        <color theme="1"/>
        <rFont val="Calibri"/>
        <family val="2"/>
        <scheme val="minor"/>
      </rPr>
      <t>Replace toilet (eastern):</t>
    </r>
    <r>
      <rPr>
        <sz val="14"/>
        <color theme="1"/>
        <rFont val="Calibri"/>
        <family val="2"/>
        <scheme val="minor"/>
      </rPr>
      <t xml:space="preserve">  Remove damaged oriental toilet Or replace the base of the bathroom with the toilet. Supply materials and install a new good quality ceramic eastern seat of Turkish origin with a gully trap connected to the septic tank and tap connected to the water supply system with all required plumbing works pipes and accessories. all works (demolition, casting) according to the supervisor engineer,  the price Including leveling and the removal of all unwanted external debris. Debris must be disposed of off-site in a manner approved by the municipality and camp management, the contractor responsible for obtaining relevant permissions. All work must comply with the instructions of the SCI Engineer.</t>
    </r>
  </si>
  <si>
    <r>
      <rPr>
        <b/>
        <sz val="14"/>
        <color theme="1"/>
        <rFont val="Calibri"/>
        <family val="2"/>
        <scheme val="minor"/>
      </rPr>
      <t>Replace toilet (western):</t>
    </r>
    <r>
      <rPr>
        <sz val="14"/>
        <color theme="1"/>
        <rFont val="Calibri"/>
        <family val="2"/>
        <scheme val="minor"/>
      </rPr>
      <t xml:space="preserve">  Remove damaged oriental toilet. Supply materials and install new good quality western seat of Turkish origin with gully trap connected to septic tank and tap connected to the water supply system with  all required plumbing works pipes and accessories.  all works (demolition, casting) according to the supervisor engineer, the price Including leveling and the removal of all unwanted external debris. Debris must be disposed of off-site in a manner approved by the municipality and camp management, the contractor responsible for obtaining relevant permissions. All work must comply with the instructions of the SCI Engineer</t>
    </r>
    <r>
      <rPr>
        <sz val="14"/>
        <color rgb="FFFF0000"/>
        <rFont val="Calibri"/>
        <family val="2"/>
        <scheme val="minor"/>
      </rPr>
      <t>.</t>
    </r>
  </si>
  <si>
    <t>استبدال الحمامات الى المراحيض:توفير المواد والآليات والقوى العاملة لإزالة قاعدة الحمامات وتركيب مقعد شرقي سيراميكي جديد عالي الجودة من أصل تركي مع مصيدة أخدود متصلة بخزان الصرف الصحي وحنفية متصلة بنظام تزويد المياه مع جميع المواسير وملحقات أعمال السباكة المطلوبة توريد المواد وتركيب مقعد شرقي سيراميكي جديد عالي الجودة من أصل تركي مع مصيدة أخدود متصلة بخزان الصرف الصحي وصنبور متصل بنظام تزويد المياه مع جميع المواسير وملحقات أعمال السباكة المطلوبة. جميع الاعمال (هدم - صب) حسب المهندس المشرف.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</si>
  <si>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r>
      <rPr>
        <b/>
        <sz val="14"/>
        <rFont val="Calibri"/>
        <family val="2"/>
        <scheme val="minor"/>
      </rPr>
      <t>PVC Tap:</t>
    </r>
    <r>
      <rPr>
        <sz val="14"/>
        <rFont val="Calibri"/>
        <family val="2"/>
        <scheme val="minor"/>
      </rPr>
      <t xml:space="preserve"> Supply and install a 3/4" PVC tap (Turkish origin) and work includes all installation accessories</t>
    </r>
  </si>
  <si>
    <t xml:space="preserve">تجهيز وربط حنفية PVC قياس 3/4 انج ذات نوعية جيدة ( تركي المنشأ ) والعمل يشمل  كافة ملحقات التثبيت </t>
  </si>
  <si>
    <r>
      <rPr>
        <b/>
        <sz val="14"/>
        <rFont val="Calibri"/>
        <family val="2"/>
        <scheme val="minor"/>
      </rPr>
      <t>Hand wash basin:</t>
    </r>
    <r>
      <rPr>
        <sz val="14"/>
        <rFont val="Calibri"/>
        <family val="2"/>
        <scheme val="minor"/>
      </rPr>
      <t xml:space="preserve"> Supply and install of a 40*50-cm ceramic hand wash basin (Turkish origin), with drainage drain and easy-motion chrome mixer (Turkish origin) with water installations and drainage hole and connecting with sewage system (no more than 3 m using plastic tube 2 inch) </t>
    </r>
  </si>
  <si>
    <r>
      <rPr>
        <b/>
        <sz val="14"/>
        <rFont val="Calibri"/>
        <family val="2"/>
        <scheme val="minor"/>
      </rPr>
      <t>4" PVC :</t>
    </r>
    <r>
      <rPr>
        <sz val="14"/>
        <rFont val="Calibri"/>
        <family val="2"/>
        <scheme val="minor"/>
      </rPr>
      <t xml:space="preserve"> Supplying and laying new sewage pipes, PVC 4 inches, with installation (Turkish origin) on a layer of sand with concrete  cover  and connection to the main manhole and connected to the sewage tank and the price includes all excavation and burial works including all required accessories (total, reverse.....etc ). repair of all areas damaged by laying the pipes, Debris must be disposed of off-site in a manner approved by the municipality and camp management, the contractor responsible for obtaining relevant permissions. All work must comply with the instructions of the SCI Engineer.</t>
    </r>
  </si>
  <si>
    <t>تجهيز ومد لأنابيبِ مجاري الجديدة بلاستك 4 انج  مع التثبيت (منشأ تركي )  على طبقةِ من الرملِ مع التغليف بالخرسانة والربط بالمنهول الرئيسي و  متصلة بخزان الصرف الصحي و شاملاً السعر كافة أعمال الحفر والدفن يتضمن كل الملحقات المطلوبة (كلي, عكس.....الخ). وإصلاح جميع المناطق التي تتضرر من مد الأنابيب مع كافة التوصيلات اللازمة . بما في ذلك السعر يشمل تسوية وإزالة جميع الحطام الخارجي غير المرغوب فيه. يجب التخلص من الانقاض خارج الموقع بطريقة معتمدة من قبل البلدية وإدارة المخيم ، المقاول المسؤول عن الحصول على الأذونات ذات الصلة. يجب أن تتوافق جميع الأعمال مع تعليمات مهندس SCI.</t>
  </si>
  <si>
    <t>تجهيز ونصب مغسلة سيراميك وبأبعاد40×50 سم (تركي المنشأ) نوعية جيدة كاملة وانبوب التصريف مع خلاط كروم ذو الحركه السهله ( كير )  (منشأ تركي) مع تاسيسات الماء وعمل فتحة تصريف وربطها مع شبكة المجاري (مسافة  لاتزيد عن 3 م باستخدام انبوب بلاستك 2 انج).</t>
  </si>
  <si>
    <r>
      <rPr>
        <b/>
        <sz val="14"/>
        <rFont val="Calibri"/>
        <family val="2"/>
        <scheme val="minor"/>
      </rPr>
      <t>PPR Pipes:</t>
    </r>
    <r>
      <rPr>
        <sz val="14"/>
        <rFont val="Calibri"/>
        <family val="2"/>
        <scheme val="minor"/>
      </rPr>
      <t xml:space="preserve"> PPR Water  Pipes:  Supply and fit with diameter ¾" for internal water network with connecting the water supply source to water tank, with elbows, connections and all the Accessories needed with excavations,back filling and casting the installed pipes and wall opening to be filled with cement mortar , According to Technical Engineer Recommendations.</t>
    </r>
  </si>
  <si>
    <t>تجهيز وتركيب بواري ماء پلاستيك بحجم ¾ انج تركية الصنع لشبكة الماء الداخلية مع توصيل مصدر ماء بخزان الماء مع التوصيلات والزوايا وجميع الملحقات اللازمة والحفريات الترابية والدفن و صبها وحفر الجدران حسب توجيهات وتوصيات المهندس التقني المشرف.</t>
  </si>
  <si>
    <r>
      <rPr>
        <b/>
        <sz val="14"/>
        <rFont val="Calibri"/>
        <family val="2"/>
        <scheme val="minor"/>
      </rPr>
      <t>Wiring (2*1.5)mm</t>
    </r>
    <r>
      <rPr>
        <sz val="14"/>
        <rFont val="Calibri"/>
        <family val="2"/>
        <scheme val="minor"/>
      </rPr>
      <t>: Supply the toilet with electricity using (2*1.5)mm cable (Turkish origin ) including installation  ( using holders and tray cable ) according Engineer instructions</t>
    </r>
  </si>
  <si>
    <t>تغذية التواليت باستخدام كيبل كهرباء (2*1.5) تركي المنشأ مع التثبيت ( مع استخدام المثبتات والحوافظ البلاستيكة ) حسب توجيه المهندس المشرف.</t>
  </si>
  <si>
    <t>نقطة انارة (15 واط):تجهيز وتركيب وفحص وتشغيل نقطة إنارة داخليه  وخارجية (مقاوم للماء) عبارة عن مصباح اقتصادي كامل  مثبت بالجدار او السقف مع كافة التسليك  والربط بالمصدر الرئيسي بكابل  1.5*2ملم ومفتاح التشغيل.وحسب توجيهات المهندس المشرف.</t>
  </si>
  <si>
    <r>
      <rPr>
        <b/>
        <sz val="14"/>
        <rFont val="Calibri"/>
        <family val="2"/>
        <scheme val="minor"/>
      </rPr>
      <t>Lamp (15Watt):</t>
    </r>
    <r>
      <rPr>
        <sz val="14"/>
        <rFont val="Calibri"/>
        <family val="2"/>
        <scheme val="minor"/>
      </rPr>
      <t xml:space="preserve"> Supply, install and operate an internal and external ( waterproof type) economic type, Mounted to the wall or ceiling with the necessary wiring using (2*1.5) cable and switch, according to site Engineer Instruction.</t>
    </r>
  </si>
  <si>
    <r>
      <rPr>
        <b/>
        <sz val="14"/>
        <rFont val="Calibri"/>
        <family val="2"/>
        <scheme val="minor"/>
      </rPr>
      <t>Electricity Board:</t>
    </r>
    <r>
      <rPr>
        <sz val="14"/>
        <rFont val="Calibri"/>
        <family val="2"/>
        <scheme val="minor"/>
      </rPr>
      <t xml:space="preserve"> Provide, install, fix, test &amp; operate single phase surface or flush distr. plastic board with door to be mounted on or in the wall with main double circuit breaker of 40Amp, Circuit breaker 3x 16 amp. Work include connect with main circuit breaker and wires. All the cables include in the price, work must insure safety and should be local or western origin.</t>
    </r>
  </si>
  <si>
    <t>للوحة الكهرباء(بورد خارجي): تجهيز وتثبيت وفحص وتشغيل لوحة توزيع طور واحد يثبت مع الجدار وذات باب خارجي   ذات قاطع دورة  عدد اثنان رئيسي مزدوج 40 أمبير مع قواطع دورة أوتوماتيكية عدد 16x 3 أمبير  تحدد قيمتها حسب التوزيع والربط بالميزانية ومصدر الطاقة الخارجي وقاطع الدورة الرئيسى والدوائر الفرعية وازالة الخطورة ويشمل السعر كل  الأسلاك والقابلوات المطلوبة يجب ان تكون ذات منشأ محلي او غربي .</t>
  </si>
  <si>
    <t>السقوف الساندويج بنل/ التسقيف بأستخدام الواح الساندويج بنل ( بسمك 5 سم). ويجب تثبيت السقف باستخدام هيكل معدني باستخدام زاوية حديد الموجودة (75*75 ملم سمك 2 ملم ) ويتم تثبيتها على الجدران باستخدام قضبان حديد والبراغي تثبت في البناء مع معالجة جميع البراغي المستخدمة في السقوف بالسيليكون يجب صبغ جميع المقاطع المعدنية بصبغ مانع للصدأ بمعدل طبقتين , و ثلاث طبقات من الاصباغ الدهنية وكل ما يتضمنه العمل من متطلبات اخرى وحسب توجيهات المهندس. يتضمن العمل فحص السقف بالمياه قبل التسليم.</t>
  </si>
  <si>
    <r>
      <rPr>
        <b/>
        <sz val="14"/>
        <rFont val="Calibri"/>
        <family val="2"/>
        <scheme val="minor"/>
      </rPr>
      <t>Sandwich Panel Roofing:</t>
    </r>
    <r>
      <rPr>
        <sz val="14"/>
        <rFont val="Calibri"/>
        <family val="2"/>
        <scheme val="minor"/>
      </rPr>
      <t xml:space="preserve"> Supply and install a corrugated sandwich panel roofing (5cm thickness)using an exist (75*75*2)mm L-steel section for the frame and to be fixed in the wall using steel bars or fishers and screws, sealing the screws using silicon and plastering the space between the sandwich and the wall the work also includes painting the frame with 2 layer anti-rust and 3 layers oil- based paintsaccording to supervisoor engineer.The work include testing with water before handover. </t>
    </r>
  </si>
  <si>
    <r>
      <rPr>
        <b/>
        <sz val="14"/>
        <rFont val="Calibri"/>
        <family val="2"/>
        <scheme val="minor"/>
      </rPr>
      <t>Sandwich panel for Wall:</t>
    </r>
    <r>
      <rPr>
        <sz val="14"/>
        <rFont val="Calibri"/>
        <family val="2"/>
        <scheme val="minor"/>
      </rPr>
      <t xml:space="preserve"> Removing the damaged sandwich panel wall, Supply and install  sandwich panel wall (5cm thickness) using an exist (75*75*2)mm L-steel section for the frame and to be fixed with exist frame using welding, steel bars, fishers and screws, the work also includes painting the frame with 2 layer anti-rust and 3 layers oil- based paints, according to the specification and supervision of site engineer.</t>
    </r>
  </si>
  <si>
    <t>الجدران الساندويج بنل/ زالة جدار سندويج بنل التالف. تجهيز المواد وتثبيت جدار سندويج بنل جديد(بسمك 5 سم) باستخدام  هيكل معدني زاوية حديد الموجودة (75*75 ملم سمك 2 ملم ) ويتم تثبيتها مع الهيكل القديم باستخدام اللحام، قضبان الحديد، والبراغي، ويشمل العمل أيضا صبغ جميع المقاطع المعدنية بصبغ مانع للصدأ بمعدل طبقتين , و ثلاث طبقات من الاصباغ الدهنية وكل ما يتضمنه العمل من متطلبات اخرى وحسب الموصفات و توجيهات المهندس المشرف.</t>
  </si>
  <si>
    <t>المتطلبات الخاصة لاصحاب ذو احتياجات خاصة وكبار السن</t>
  </si>
  <si>
    <r>
      <rPr>
        <b/>
        <sz val="14"/>
        <rFont val="Calibri"/>
        <family val="2"/>
        <scheme val="minor"/>
      </rPr>
      <t>Corrugated zinc plate Roofing:</t>
    </r>
    <r>
      <rPr>
        <sz val="14"/>
        <rFont val="Calibri"/>
        <family val="2"/>
        <scheme val="minor"/>
      </rPr>
      <t xml:space="preserve"> supply and install a new corrugated sheet (Kirby)  gauge 05 for roof fixed on square-steel section using  (50*50*2)mm  for the frame, the corrugated sheet to be fixed over latrines roof that should be raised to give the required slope , using steel bars, welding ,rubber washer and screws, Steel works should be painted with 2 layer anti-rust and 3 layers oil- based paints, Corrugated sheet should be fixed to the frame using screws with rubber washer at every 100cm spacing C/C , according to the specification and supervision of site engineer, the work include testing with water before handover.</t>
    </r>
  </si>
  <si>
    <t xml:space="preserve">تسقيف باستخدام لوحة الزنك المموج (جنكو): تجهيز وتثبيت قطعة جديدة من الزنك المموج لسقف كيج 05 وتثبيت  باستخدام  هيكل معدني مربع حديد (50*50 ملم سمك 2ملم ) ويتم تثبيتها مع الهيكل القديم  التي ينبغي رفعها لإعطاء المنحدر المطلوب , باستخدام اللحام، قضبان الحديد،واشر مطاطي والبراغي، ويشمل العمل أيضا صبغ جميع المقاطع المعدنية بصبغ مانع للصدأ بمعدل طبقتين , و ثلاث طبقات من الاصباغ الدهنية يجب تثبيت الزنك المموج بالإطار باستخدام براغي مع حلقة مطاطية كل 100 سم وكل ما يتضمنه العمل من متطلبات اخرى وحسب الموصفات و توجيهات المهندس المشرف.  يتضمن العمل فحص السقف بالمياة قبل التسليم
</t>
  </si>
  <si>
    <r>
      <rPr>
        <b/>
        <sz val="14"/>
        <color theme="1"/>
        <rFont val="Calibri"/>
        <family val="2"/>
        <scheme val="minor"/>
      </rPr>
      <t>Water Tank:</t>
    </r>
    <r>
      <rPr>
        <sz val="14"/>
        <color theme="1"/>
        <rFont val="Calibri"/>
        <family val="2"/>
        <scheme val="minor"/>
      </rPr>
      <t xml:space="preserve">  Supply and install PVC water tank of  Triple Layer
Storage Capacity 500 L
Material Plastic, Color White,Tank Orientation Vertical capacity, good quality with water raft and all required connection accessories.</t>
    </r>
  </si>
  <si>
    <t>خزان المياه: تجهيز وتثبيت خزان المياه البلاستيك طبقة ثلاثية من سعة 500 لتر اللون الأبيض ، اتجاه الخزان عمودي, نوعية جيدة  مع طوف المياه و جميع ملحقات الربط المطلوبة</t>
  </si>
  <si>
    <t>Humanitarian Support to Vulnerable and conflict-affected IDP families in Camps and Informal Settlements in Summel District, Dohuk governorate.</t>
  </si>
  <si>
    <r>
      <rPr>
        <b/>
        <sz val="14"/>
        <color theme="1"/>
        <rFont val="Calibri"/>
        <family val="2"/>
        <scheme val="minor"/>
      </rPr>
      <t>Replace bathrooms to Latrines (eastern) :</t>
    </r>
    <r>
      <rPr>
        <sz val="14"/>
        <color theme="1"/>
        <rFont val="Calibri"/>
        <family val="2"/>
        <scheme val="minor"/>
      </rPr>
      <t xml:space="preserve"> Provide materials, machines, and manpower for removing the base of bathroom  and install a new good quality ceramic eastern seat of Turkish origin with a gully trap connected to the septic tank and tap connected to the water supply system with all required plumbing works pipes and accessories. all works (demolition, casting) according to the supervisor engineer,  the price Including leveling and the removal of all unwanted external debris. Debris must be disposed of off-site in a manner approved by the municipality and camp management, the contractor responsible for obtaining relevant permissions. All work must comply with the instructions of the SCI Engineer.</t>
    </r>
  </si>
  <si>
    <t>Supply a chair suitable for disabled people to be used in the toilet,  Commode Chair with Adjustable Height, Convenient and Safer Toilet Alternative, Durable and Rust Resistant, 7 Height Adjustments, Molded Plastic Armrests, Gray</t>
  </si>
  <si>
    <t>تجهيز كرسي خاص بالمقعدين خاص للاستخدام في التواليت مع ارتفاع قابل للتعديل ، بديل مريح وأكثر أمانًا للمرحاض ، متين ومقاوم للصدأ ، 7 تعديلات للارتفاع ، مساند أذرع بلاستيكية مصبوبة ، رمادي</t>
  </si>
  <si>
    <t>صبغ الأموشن: صبغ ب صبغ اللأموشن 3 طبقة بعد تنظيف وإصلاح الأسطح، وصْبغُ الجدرانَ الخارجية للمراحيض والحمامات   لون الطلاءِ سَيُخصّصُ مِن قِبل المهندسِ المشرف</t>
  </si>
  <si>
    <t>Rehabilitations of Communal latrines facilitates in Summel district (Bajed Kandala-1 IDP 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</si>
</sst>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0.0"/>
    <numFmt numFmtId="165" formatCode="_([$IQD]\ * #,##0.00_);_([$IQD]\ * \(#,##0.00\);_([$IQD]\ * &quot;-&quot;??_);_(@_)"/>
    <numFmt numFmtId="166" formatCode="_([$IQD]\ * #,##0.0_);_([$IQD]\ * \(#,##0.0\);_([$IQD]\ * &quot;-&quot;??_);_(@_)"/>
    <numFmt numFmtId="167" formatCode="[$IQD]\ #,##0.0"/>
  </numFmts>
  <fonts count="27">
    <font>
      <sz val="11"/>
      <color theme="1"/>
      <name val="Calibri"/>
      <family val="2"/>
      <charset val="178"/>
      <scheme val="minor"/>
    </font>
    <font>
      <sz val="11"/>
      <color theme="1"/>
      <name val="Calibri"/>
      <family val="2"/>
      <scheme val="minor"/>
    </font>
    <font>
      <sz val="11"/>
      <color theme="1"/>
      <name val="Calibri"/>
      <family val="2"/>
      <scheme val="minor"/>
    </font>
    <font>
      <sz val="14"/>
      <color theme="1"/>
      <name val="Calibri"/>
      <family val="2"/>
      <scheme val="minor"/>
    </font>
    <font>
      <sz val="14"/>
      <color theme="1"/>
      <name val="Gill Sans Infant Std"/>
      <family val="2"/>
    </font>
    <font>
      <b/>
      <sz val="14"/>
      <color theme="1"/>
      <name val="Calibri"/>
      <family val="2"/>
      <scheme val="minor"/>
    </font>
    <font>
      <sz val="10"/>
      <name val="Arial"/>
      <family val="2"/>
    </font>
    <font>
      <b/>
      <sz val="16"/>
      <color theme="1"/>
      <name val="Gill Sans Infant Std"/>
      <family val="2"/>
    </font>
    <font>
      <b/>
      <sz val="22"/>
      <color theme="1"/>
      <name val="Gill Sans Infant Std"/>
      <family val="2"/>
    </font>
    <font>
      <sz val="10"/>
      <color rgb="FF000000"/>
      <name val="Arial"/>
      <family val="2"/>
    </font>
    <font>
      <sz val="10"/>
      <color rgb="FF000000"/>
      <name val="Arial"/>
      <family val="2"/>
    </font>
    <font>
      <sz val="14"/>
      <name val="Calibri"/>
      <family val="2"/>
      <scheme val="minor"/>
    </font>
    <font>
      <b/>
      <sz val="14"/>
      <name val="Calibri"/>
      <family val="2"/>
      <scheme val="minor"/>
    </font>
    <font>
      <sz val="14"/>
      <color rgb="FF202124"/>
      <name val="Calibri"/>
      <family val="2"/>
      <scheme val="minor"/>
    </font>
    <font>
      <b/>
      <sz val="14"/>
      <color rgb="FF202124"/>
      <name val="Calibri"/>
      <family val="2"/>
      <scheme val="minor"/>
    </font>
    <font>
      <sz val="12"/>
      <color theme="1"/>
      <name val="Calibri"/>
      <family val="2"/>
      <scheme val="minor"/>
    </font>
    <font>
      <sz val="12"/>
      <name val="Calibri"/>
      <family val="2"/>
      <scheme val="minor"/>
    </font>
    <font>
      <sz val="14"/>
      <name val="Arial"/>
      <family val="2"/>
      <charset val="178"/>
    </font>
    <font>
      <b/>
      <sz val="16"/>
      <name val="Calibri"/>
      <family val="2"/>
      <scheme val="minor"/>
    </font>
    <font>
      <b/>
      <sz val="24"/>
      <color rgb="FFFF0000"/>
      <name val="Calibri"/>
      <family val="2"/>
      <scheme val="minor"/>
    </font>
    <font>
      <sz val="24"/>
      <name val="Arial"/>
      <family val="2"/>
      <charset val="178"/>
    </font>
    <font>
      <sz val="12"/>
      <name val="Arial"/>
      <family val="2"/>
      <charset val="178"/>
    </font>
    <font>
      <b/>
      <sz val="22"/>
      <name val="Calibri"/>
      <family val="2"/>
      <scheme val="minor"/>
    </font>
    <font>
      <sz val="12"/>
      <name val="Arial"/>
      <family val="2"/>
    </font>
    <font>
      <sz val="11"/>
      <color theme="1"/>
      <name val="Calibri"/>
      <family val="2"/>
      <charset val="178"/>
      <scheme val="minor"/>
    </font>
    <font>
      <sz val="14"/>
      <color rgb="FFFF0000"/>
      <name val="Calibri"/>
      <family val="2"/>
      <scheme val="minor"/>
    </font>
    <font>
      <b/>
      <sz val="20"/>
      <color theme="1"/>
      <name val="Gill Sans Infant Std"/>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32">
    <border>
      <left/>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0" fontId="2" fillId="0" borderId="0"/>
    <xf numFmtId="0" fontId="6" fillId="0" borderId="0"/>
    <xf numFmtId="0" fontId="9" fillId="0" borderId="0"/>
    <xf numFmtId="0" fontId="10" fillId="0" borderId="0"/>
    <xf numFmtId="0" fontId="1" fillId="0" borderId="0"/>
    <xf numFmtId="9" fontId="1" fillId="0" borderId="0" applyFont="0" applyFill="0" applyBorder="0" applyAlignment="0" applyProtection="0"/>
    <xf numFmtId="43" fontId="10" fillId="0" borderId="0" applyFont="0" applyFill="0" applyBorder="0" applyAlignment="0" applyProtection="0"/>
    <xf numFmtId="0" fontId="1" fillId="0" borderId="0"/>
    <xf numFmtId="43" fontId="6" fillId="0" borderId="0" applyFont="0" applyFill="0" applyBorder="0" applyAlignment="0" applyProtection="0"/>
    <xf numFmtId="44" fontId="24" fillId="0" borderId="0" applyFont="0" applyFill="0" applyBorder="0" applyAlignment="0" applyProtection="0"/>
  </cellStyleXfs>
  <cellXfs count="164">
    <xf numFmtId="0" fontId="0" fillId="0" borderId="0" xfId="0"/>
    <xf numFmtId="0" fontId="3" fillId="0" borderId="0" xfId="1" applyFont="1"/>
    <xf numFmtId="0" fontId="3" fillId="0" borderId="0" xfId="2" applyFont="1"/>
    <xf numFmtId="0" fontId="4" fillId="0" borderId="0" xfId="2" applyFont="1" applyFill="1" applyBorder="1" applyAlignment="1">
      <alignment horizontal="left" vertical="center" wrapText="1"/>
    </xf>
    <xf numFmtId="0" fontId="4" fillId="0" borderId="21" xfId="2" applyFont="1" applyFill="1" applyBorder="1" applyAlignment="1">
      <alignment horizontal="left" vertical="center" wrapText="1"/>
    </xf>
    <xf numFmtId="164" fontId="4" fillId="0" borderId="0" xfId="2" applyNumberFormat="1" applyFont="1" applyFill="1" applyBorder="1" applyAlignment="1">
      <alignment horizontal="left" vertical="center" wrapText="1"/>
    </xf>
    <xf numFmtId="164" fontId="3" fillId="0" borderId="0" xfId="1" applyNumberFormat="1" applyFont="1"/>
    <xf numFmtId="165" fontId="4" fillId="0" borderId="0" xfId="2" applyNumberFormat="1" applyFont="1" applyFill="1" applyBorder="1" applyAlignment="1">
      <alignment horizontal="left" vertical="center" wrapText="1"/>
    </xf>
    <xf numFmtId="165" fontId="3" fillId="0" borderId="0" xfId="1" applyNumberFormat="1" applyFont="1"/>
    <xf numFmtId="0" fontId="0" fillId="2" borderId="26" xfId="0" applyFill="1" applyBorder="1" applyAlignment="1">
      <alignment horizontal="center" vertical="top"/>
    </xf>
    <xf numFmtId="0" fontId="3" fillId="2" borderId="0" xfId="1" applyFont="1" applyFill="1"/>
    <xf numFmtId="0" fontId="3" fillId="2" borderId="0" xfId="1" applyNumberFormat="1" applyFont="1" applyFill="1" applyAlignment="1">
      <alignment horizontal="center"/>
    </xf>
    <xf numFmtId="0" fontId="11" fillId="0" borderId="2" xfId="1" applyFont="1" applyFill="1" applyBorder="1" applyAlignment="1">
      <alignment vertical="center" wrapText="1"/>
    </xf>
    <xf numFmtId="0" fontId="11" fillId="0" borderId="5" xfId="1" applyFont="1" applyFill="1" applyBorder="1" applyAlignment="1">
      <alignment vertical="center" wrapText="1"/>
    </xf>
    <xf numFmtId="0" fontId="11" fillId="0" borderId="11" xfId="1" applyFont="1" applyFill="1" applyBorder="1" applyAlignment="1">
      <alignment vertical="center" wrapText="1"/>
    </xf>
    <xf numFmtId="0" fontId="3" fillId="0" borderId="11" xfId="0" applyFont="1" applyFill="1" applyBorder="1" applyAlignment="1">
      <alignment vertical="center" wrapText="1"/>
    </xf>
    <xf numFmtId="0" fontId="3" fillId="0" borderId="2" xfId="0" applyFont="1" applyFill="1" applyBorder="1" applyAlignment="1">
      <alignment vertical="center" wrapText="1"/>
    </xf>
    <xf numFmtId="0" fontId="3" fillId="0" borderId="26" xfId="0" applyFont="1" applyFill="1" applyBorder="1" applyAlignment="1">
      <alignment vertical="center" wrapText="1"/>
    </xf>
    <xf numFmtId="0" fontId="11" fillId="0" borderId="26" xfId="0" applyFont="1" applyFill="1" applyBorder="1" applyAlignment="1">
      <alignment vertical="center" wrapText="1"/>
    </xf>
    <xf numFmtId="0" fontId="3" fillId="2" borderId="2" xfId="0" applyFont="1" applyFill="1" applyBorder="1" applyAlignment="1">
      <alignment vertical="center" wrapText="1"/>
    </xf>
    <xf numFmtId="0" fontId="11" fillId="2" borderId="0" xfId="4" applyFont="1" applyFill="1" applyBorder="1" applyAlignment="1">
      <alignment vertical="center" wrapText="1"/>
    </xf>
    <xf numFmtId="0" fontId="11" fillId="2" borderId="11" xfId="4" applyFont="1" applyFill="1" applyBorder="1" applyAlignment="1">
      <alignment vertical="center" wrapText="1"/>
    </xf>
    <xf numFmtId="0" fontId="11" fillId="2" borderId="5" xfId="1" applyFont="1" applyFill="1" applyBorder="1" applyAlignment="1">
      <alignment vertical="center" wrapText="1"/>
    </xf>
    <xf numFmtId="0" fontId="11" fillId="2" borderId="5" xfId="1" applyFont="1" applyFill="1" applyBorder="1" applyAlignment="1">
      <alignment vertical="top" wrapText="1"/>
    </xf>
    <xf numFmtId="0" fontId="11" fillId="2" borderId="11" xfId="1" applyFont="1" applyFill="1" applyBorder="1" applyAlignment="1">
      <alignment vertical="center" wrapText="1"/>
    </xf>
    <xf numFmtId="0" fontId="3" fillId="0" borderId="5" xfId="1" applyFont="1" applyFill="1" applyBorder="1" applyAlignment="1">
      <alignment vertical="center" wrapText="1"/>
    </xf>
    <xf numFmtId="0" fontId="3" fillId="0" borderId="27" xfId="5" applyFont="1" applyFill="1" applyBorder="1" applyAlignment="1" applyProtection="1">
      <alignment vertical="top" wrapText="1"/>
      <protection locked="0" hidden="1"/>
    </xf>
    <xf numFmtId="0" fontId="11" fillId="0" borderId="29" xfId="4" applyFont="1" applyFill="1" applyBorder="1" applyAlignment="1">
      <alignment vertical="center" wrapText="1"/>
    </xf>
    <xf numFmtId="0" fontId="5" fillId="3" borderId="0" xfId="2" applyFont="1" applyFill="1"/>
    <xf numFmtId="0" fontId="5" fillId="3" borderId="0" xfId="1" applyFont="1" applyFill="1"/>
    <xf numFmtId="0" fontId="3" fillId="3" borderId="0" xfId="1" applyNumberFormat="1" applyFont="1" applyFill="1" applyAlignment="1">
      <alignment horizontal="center"/>
    </xf>
    <xf numFmtId="0" fontId="11" fillId="3" borderId="8" xfId="1" applyFont="1" applyFill="1" applyBorder="1" applyAlignment="1">
      <alignment vertical="center" wrapText="1"/>
    </xf>
    <xf numFmtId="0" fontId="11" fillId="3" borderId="7" xfId="1" applyFont="1" applyFill="1" applyBorder="1" applyAlignment="1">
      <alignment vertical="center" wrapText="1"/>
    </xf>
    <xf numFmtId="0" fontId="3" fillId="3" borderId="0" xfId="1" applyFont="1" applyFill="1"/>
    <xf numFmtId="0" fontId="11" fillId="3" borderId="11" xfId="1" applyFont="1" applyFill="1" applyBorder="1" applyAlignment="1">
      <alignment horizontal="center" vertical="center" wrapText="1"/>
    </xf>
    <xf numFmtId="0" fontId="11" fillId="3" borderId="16" xfId="1" applyNumberFormat="1" applyFont="1" applyFill="1" applyBorder="1" applyAlignment="1">
      <alignment horizontal="center" vertical="center"/>
    </xf>
    <xf numFmtId="0" fontId="11" fillId="3" borderId="10" xfId="1" applyNumberFormat="1" applyFont="1" applyFill="1" applyBorder="1" applyAlignment="1">
      <alignment horizontal="center" vertical="center"/>
    </xf>
    <xf numFmtId="0" fontId="3" fillId="0" borderId="11" xfId="1" applyFont="1" applyBorder="1" applyAlignment="1">
      <alignment vertical="center" wrapText="1"/>
    </xf>
    <xf numFmtId="0" fontId="3" fillId="0" borderId="11" xfId="1" applyFont="1" applyFill="1" applyBorder="1" applyAlignment="1">
      <alignment vertical="center" wrapText="1"/>
    </xf>
    <xf numFmtId="0" fontId="11" fillId="0" borderId="5" xfId="0" applyFont="1" applyBorder="1" applyAlignment="1">
      <alignment vertical="top" wrapText="1"/>
    </xf>
    <xf numFmtId="0" fontId="13" fillId="0" borderId="0" xfId="0" applyFont="1" applyBorder="1" applyAlignment="1">
      <alignment horizontal="right" vertical="center" wrapText="1"/>
    </xf>
    <xf numFmtId="0" fontId="7" fillId="0" borderId="20" xfId="2" applyFont="1" applyBorder="1" applyAlignment="1">
      <alignment horizontal="left" vertical="center" wrapText="1"/>
    </xf>
    <xf numFmtId="0" fontId="7" fillId="0" borderId="14" xfId="2" applyFont="1" applyBorder="1" applyAlignment="1">
      <alignment horizontal="left" vertical="center" wrapText="1"/>
    </xf>
    <xf numFmtId="0" fontId="7" fillId="0" borderId="13" xfId="2" applyFont="1" applyBorder="1" applyAlignment="1">
      <alignment horizontal="left" vertical="center" wrapText="1"/>
    </xf>
    <xf numFmtId="0" fontId="17" fillId="0" borderId="0" xfId="0" applyFont="1"/>
    <xf numFmtId="0" fontId="16" fillId="0" borderId="21" xfId="4" quotePrefix="1" applyFont="1" applyBorder="1" applyAlignment="1">
      <alignment horizontal="left" vertical="top" wrapText="1"/>
    </xf>
    <xf numFmtId="0" fontId="18" fillId="0" borderId="22" xfId="0" applyFont="1" applyBorder="1" applyAlignment="1">
      <alignment horizontal="center" vertical="top"/>
    </xf>
    <xf numFmtId="0" fontId="18" fillId="0" borderId="0" xfId="0" applyFont="1" applyBorder="1" applyAlignment="1">
      <alignment horizontal="center" vertical="top"/>
    </xf>
    <xf numFmtId="0" fontId="18" fillId="0" borderId="21" xfId="0" applyFont="1" applyBorder="1" applyAlignment="1">
      <alignment horizontal="center" vertical="top"/>
    </xf>
    <xf numFmtId="0" fontId="20" fillId="0" borderId="0" xfId="0" applyFont="1"/>
    <xf numFmtId="0" fontId="21" fillId="0" borderId="0" xfId="0" applyFont="1"/>
    <xf numFmtId="0" fontId="19" fillId="0" borderId="2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21" xfId="0" applyFont="1" applyBorder="1" applyAlignment="1">
      <alignment horizontal="center" vertical="center" wrapText="1"/>
    </xf>
    <xf numFmtId="0" fontId="3" fillId="0" borderId="0" xfId="1" applyFont="1" applyBorder="1"/>
    <xf numFmtId="0" fontId="11" fillId="3" borderId="9" xfId="1" applyFont="1" applyFill="1" applyBorder="1" applyAlignment="1">
      <alignment horizontal="center" vertical="center" wrapText="1"/>
    </xf>
    <xf numFmtId="0" fontId="3" fillId="2" borderId="0" xfId="2" applyFont="1" applyFill="1"/>
    <xf numFmtId="0" fontId="11" fillId="3" borderId="6" xfId="1" applyNumberFormat="1" applyFont="1" applyFill="1" applyBorder="1" applyAlignment="1">
      <alignment horizontal="center" vertical="center"/>
    </xf>
    <xf numFmtId="0" fontId="11" fillId="3" borderId="3" xfId="1" applyNumberFormat="1" applyFont="1" applyFill="1" applyBorder="1" applyAlignment="1">
      <alignment horizontal="center" vertical="center"/>
    </xf>
    <xf numFmtId="0" fontId="3" fillId="3" borderId="15" xfId="1" applyFont="1" applyFill="1" applyBorder="1" applyAlignment="1">
      <alignment vertical="center"/>
    </xf>
    <xf numFmtId="0" fontId="3" fillId="3" borderId="14" xfId="1" applyFont="1" applyFill="1" applyBorder="1" applyAlignment="1">
      <alignment vertical="center"/>
    </xf>
    <xf numFmtId="0" fontId="3" fillId="3" borderId="13" xfId="1" applyFont="1" applyFill="1" applyBorder="1" applyAlignment="1">
      <alignment vertical="center"/>
    </xf>
    <xf numFmtId="0" fontId="3" fillId="3" borderId="9" xfId="1" applyFont="1" applyFill="1" applyBorder="1" applyAlignment="1">
      <alignment vertical="center"/>
    </xf>
    <xf numFmtId="0" fontId="3" fillId="3" borderId="8" xfId="1" applyFont="1" applyFill="1" applyBorder="1" applyAlignment="1">
      <alignment vertical="center"/>
    </xf>
    <xf numFmtId="0" fontId="3" fillId="3" borderId="7" xfId="1" applyFont="1" applyFill="1" applyBorder="1" applyAlignment="1">
      <alignment vertical="center"/>
    </xf>
    <xf numFmtId="0" fontId="5" fillId="2" borderId="0" xfId="2" applyFont="1" applyFill="1"/>
    <xf numFmtId="0" fontId="5" fillId="2" borderId="0" xfId="1" applyFont="1" applyFill="1" applyBorder="1" applyAlignment="1">
      <alignment horizontal="center" vertical="center"/>
    </xf>
    <xf numFmtId="0" fontId="11" fillId="3" borderId="26" xfId="1" applyFont="1" applyFill="1" applyBorder="1" applyAlignment="1">
      <alignment horizontal="center" vertical="center" wrapText="1"/>
    </xf>
    <xf numFmtId="44" fontId="3" fillId="0" borderId="0" xfId="10" applyFont="1" applyAlignment="1">
      <alignment vertical="center"/>
    </xf>
    <xf numFmtId="0" fontId="11" fillId="2" borderId="26" xfId="1" applyFont="1" applyFill="1" applyBorder="1" applyAlignment="1">
      <alignment vertical="center" wrapText="1"/>
    </xf>
    <xf numFmtId="0" fontId="11" fillId="0" borderId="26" xfId="1" applyFont="1" applyFill="1" applyBorder="1" applyAlignment="1">
      <alignment vertical="center" wrapText="1"/>
    </xf>
    <xf numFmtId="44" fontId="3" fillId="0" borderId="0" xfId="1" applyNumberFormat="1" applyFont="1"/>
    <xf numFmtId="0" fontId="3" fillId="4" borderId="0" xfId="1" applyFont="1" applyFill="1"/>
    <xf numFmtId="0" fontId="11" fillId="0" borderId="0" xfId="4" applyFont="1" applyFill="1" applyBorder="1" applyAlignment="1">
      <alignment horizontal="left" vertical="center" wrapText="1"/>
    </xf>
    <xf numFmtId="0" fontId="11" fillId="0" borderId="0" xfId="4" applyFont="1" applyFill="1" applyBorder="1" applyAlignment="1">
      <alignment horizontal="right" vertical="center" wrapText="1"/>
    </xf>
    <xf numFmtId="0" fontId="11" fillId="2" borderId="5" xfId="1" applyFont="1" applyFill="1" applyBorder="1" applyAlignment="1">
      <alignment vertical="center" wrapText="1" readingOrder="1"/>
    </xf>
    <xf numFmtId="0" fontId="3" fillId="2" borderId="27" xfId="0" applyFont="1" applyFill="1" applyBorder="1" applyAlignment="1">
      <alignment vertical="top" wrapText="1"/>
    </xf>
    <xf numFmtId="0" fontId="3" fillId="2" borderId="0" xfId="1" applyFont="1" applyFill="1" applyBorder="1"/>
    <xf numFmtId="0" fontId="3" fillId="0" borderId="2" xfId="1" applyFont="1" applyBorder="1" applyAlignment="1">
      <alignment wrapText="1"/>
    </xf>
    <xf numFmtId="0" fontId="3" fillId="0" borderId="5" xfId="0" applyFont="1" applyFill="1" applyBorder="1" applyAlignment="1">
      <alignment vertical="center" wrapText="1"/>
    </xf>
    <xf numFmtId="0" fontId="3" fillId="2" borderId="26" xfId="0" applyFont="1" applyFill="1" applyBorder="1" applyAlignment="1">
      <alignment vertical="center" wrapText="1"/>
    </xf>
    <xf numFmtId="0" fontId="11" fillId="0" borderId="5" xfId="1" applyFont="1" applyFill="1" applyBorder="1" applyAlignment="1">
      <alignment vertical="top" wrapText="1"/>
    </xf>
    <xf numFmtId="0" fontId="11" fillId="3" borderId="10" xfId="1" applyNumberFormat="1" applyFont="1" applyFill="1" applyBorder="1" applyAlignment="1">
      <alignment vertical="center"/>
    </xf>
    <xf numFmtId="0" fontId="18" fillId="3" borderId="26" xfId="1" applyFont="1" applyFill="1" applyBorder="1" applyAlignment="1">
      <alignment horizontal="center" vertical="center" wrapText="1"/>
    </xf>
    <xf numFmtId="167" fontId="12" fillId="3" borderId="31" xfId="1" applyNumberFormat="1" applyFont="1" applyFill="1" applyBorder="1" applyAlignment="1">
      <alignment horizontal="center" vertical="center" wrapText="1"/>
    </xf>
    <xf numFmtId="165" fontId="3" fillId="0" borderId="26" xfId="1" applyNumberFormat="1" applyFont="1" applyFill="1" applyBorder="1" applyAlignment="1">
      <alignment horizontal="center" vertical="center"/>
    </xf>
    <xf numFmtId="164" fontId="3" fillId="0" borderId="5" xfId="1" applyNumberFormat="1" applyFont="1" applyBorder="1" applyAlignment="1">
      <alignment horizontal="center" vertical="center"/>
    </xf>
    <xf numFmtId="164" fontId="3" fillId="0" borderId="2" xfId="1" applyNumberFormat="1" applyFont="1" applyBorder="1" applyAlignment="1">
      <alignment horizontal="center" vertical="center"/>
    </xf>
    <xf numFmtId="3" fontId="3" fillId="0" borderId="4" xfId="1" applyNumberFormat="1" applyFont="1" applyBorder="1" applyAlignment="1">
      <alignment horizontal="center" vertical="center"/>
    </xf>
    <xf numFmtId="3" fontId="3" fillId="0" borderId="1" xfId="1" applyNumberFormat="1" applyFont="1" applyBorder="1" applyAlignment="1">
      <alignment horizontal="center" vertical="center"/>
    </xf>
    <xf numFmtId="0" fontId="3" fillId="0" borderId="5" xfId="1" applyFont="1" applyBorder="1" applyAlignment="1">
      <alignment horizontal="center" vertical="center"/>
    </xf>
    <xf numFmtId="0" fontId="3" fillId="0" borderId="2" xfId="1" applyFont="1" applyBorder="1" applyAlignment="1">
      <alignment horizontal="center" vertical="center"/>
    </xf>
    <xf numFmtId="165" fontId="3" fillId="0" borderId="5" xfId="1" applyNumberFormat="1" applyFont="1" applyFill="1" applyBorder="1" applyAlignment="1">
      <alignment horizontal="center" vertical="center"/>
    </xf>
    <xf numFmtId="165" fontId="3" fillId="0" borderId="2" xfId="1" applyNumberFormat="1" applyFont="1" applyFill="1" applyBorder="1" applyAlignment="1">
      <alignment horizontal="center" vertical="center"/>
    </xf>
    <xf numFmtId="164" fontId="3" fillId="2" borderId="5" xfId="1" applyNumberFormat="1" applyFont="1" applyFill="1" applyBorder="1" applyAlignment="1">
      <alignment horizontal="center" vertical="center"/>
    </xf>
    <xf numFmtId="164" fontId="3" fillId="2" borderId="2" xfId="1"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3" fontId="3" fillId="2" borderId="4" xfId="1" applyNumberFormat="1" applyFont="1" applyFill="1" applyBorder="1" applyAlignment="1">
      <alignment horizontal="center" vertical="center"/>
    </xf>
    <xf numFmtId="3" fontId="3" fillId="2" borderId="1" xfId="1" applyNumberFormat="1" applyFont="1" applyFill="1" applyBorder="1" applyAlignment="1">
      <alignment horizontal="center" vertical="center"/>
    </xf>
    <xf numFmtId="165" fontId="3" fillId="2" borderId="5" xfId="1" applyNumberFormat="1" applyFont="1" applyFill="1" applyBorder="1" applyAlignment="1">
      <alignment horizontal="center" vertical="center"/>
    </xf>
    <xf numFmtId="165" fontId="3" fillId="2" borderId="2" xfId="1" applyNumberFormat="1" applyFont="1" applyFill="1" applyBorder="1" applyAlignment="1">
      <alignment horizontal="center" vertical="center"/>
    </xf>
    <xf numFmtId="165" fontId="3" fillId="0" borderId="5" xfId="1" applyNumberFormat="1" applyFont="1" applyBorder="1" applyAlignment="1">
      <alignment horizontal="center" vertical="center"/>
    </xf>
    <xf numFmtId="165" fontId="3" fillId="0" borderId="2" xfId="1" applyNumberFormat="1" applyFont="1" applyBorder="1" applyAlignment="1">
      <alignment horizontal="center" vertical="center"/>
    </xf>
    <xf numFmtId="0" fontId="3" fillId="2" borderId="26" xfId="0" applyFont="1" applyFill="1" applyBorder="1" applyAlignment="1">
      <alignment horizontal="center" vertical="center"/>
    </xf>
    <xf numFmtId="0" fontId="11" fillId="2" borderId="6" xfId="1" applyNumberFormat="1" applyFont="1" applyFill="1" applyBorder="1" applyAlignment="1">
      <alignment horizontal="center" vertical="center"/>
    </xf>
    <xf numFmtId="0" fontId="11" fillId="2" borderId="3" xfId="1" applyNumberFormat="1" applyFont="1" applyFill="1" applyBorder="1" applyAlignment="1">
      <alignment horizontal="center" vertical="center"/>
    </xf>
    <xf numFmtId="166" fontId="3" fillId="2" borderId="5" xfId="1" applyNumberFormat="1" applyFont="1" applyFill="1" applyBorder="1" applyAlignment="1">
      <alignment horizontal="center" vertical="center"/>
    </xf>
    <xf numFmtId="166" fontId="3" fillId="2" borderId="2" xfId="1" applyNumberFormat="1" applyFont="1" applyFill="1" applyBorder="1" applyAlignment="1">
      <alignment horizontal="center" vertical="center"/>
    </xf>
    <xf numFmtId="0" fontId="3" fillId="2" borderId="11" xfId="0" applyFont="1" applyFill="1" applyBorder="1" applyAlignment="1">
      <alignment horizontal="center" vertical="center"/>
    </xf>
    <xf numFmtId="0" fontId="3" fillId="0" borderId="27" xfId="1" applyFont="1" applyBorder="1" applyAlignment="1">
      <alignment horizontal="center" vertical="center"/>
    </xf>
    <xf numFmtId="0" fontId="3" fillId="0" borderId="26" xfId="1" applyFont="1" applyBorder="1" applyAlignment="1">
      <alignment horizontal="center" vertical="center"/>
    </xf>
    <xf numFmtId="0" fontId="3" fillId="0" borderId="5" xfId="1" applyFont="1" applyBorder="1" applyAlignment="1">
      <alignment horizontal="center" vertical="top" wrapText="1"/>
    </xf>
    <xf numFmtId="0" fontId="3" fillId="0" borderId="11" xfId="1" applyFont="1" applyBorder="1" applyAlignment="1">
      <alignment horizontal="center" vertical="top" wrapText="1"/>
    </xf>
    <xf numFmtId="165" fontId="3" fillId="0" borderId="26" xfId="1" applyNumberFormat="1" applyFont="1" applyBorder="1" applyAlignment="1">
      <alignment horizontal="center" vertical="center"/>
    </xf>
    <xf numFmtId="0" fontId="3" fillId="0" borderId="30" xfId="1" applyFont="1" applyBorder="1" applyAlignment="1">
      <alignment horizontal="center" vertical="center"/>
    </xf>
    <xf numFmtId="164" fontId="3" fillId="2" borderId="11" xfId="1" applyNumberFormat="1" applyFont="1" applyFill="1" applyBorder="1" applyAlignment="1">
      <alignment horizontal="center" vertical="center"/>
    </xf>
    <xf numFmtId="3" fontId="3" fillId="2" borderId="12" xfId="1" applyNumberFormat="1" applyFont="1" applyFill="1" applyBorder="1" applyAlignment="1">
      <alignment horizontal="center" vertical="center"/>
    </xf>
    <xf numFmtId="0" fontId="7" fillId="0" borderId="25" xfId="2" applyFont="1" applyBorder="1" applyAlignment="1">
      <alignment horizontal="left" vertical="center" wrapText="1"/>
    </xf>
    <xf numFmtId="0" fontId="7" fillId="0" borderId="24" xfId="2" applyFont="1" applyBorder="1" applyAlignment="1">
      <alignment horizontal="left" vertical="center" wrapText="1"/>
    </xf>
    <xf numFmtId="0" fontId="7" fillId="0" borderId="23" xfId="2" applyFont="1" applyBorder="1" applyAlignment="1">
      <alignment horizontal="left" vertical="center" wrapText="1"/>
    </xf>
    <xf numFmtId="0" fontId="7" fillId="0" borderId="22" xfId="2" applyFont="1" applyBorder="1" applyAlignment="1">
      <alignment horizontal="left" vertical="center" wrapText="1"/>
    </xf>
    <xf numFmtId="0" fontId="7" fillId="0" borderId="0" xfId="2" applyFont="1" applyBorder="1" applyAlignment="1">
      <alignment horizontal="left" vertical="center" wrapText="1"/>
    </xf>
    <xf numFmtId="0" fontId="7" fillId="0" borderId="21" xfId="2" applyFont="1" applyBorder="1" applyAlignment="1">
      <alignment horizontal="left" vertical="center" wrapText="1"/>
    </xf>
    <xf numFmtId="0" fontId="5" fillId="3" borderId="18" xfId="1" applyNumberFormat="1" applyFont="1" applyFill="1" applyBorder="1" applyAlignment="1">
      <alignment horizontal="center" vertical="center" wrapText="1"/>
    </xf>
    <xf numFmtId="0" fontId="5" fillId="3" borderId="2" xfId="1" applyNumberFormat="1" applyFont="1" applyFill="1" applyBorder="1" applyAlignment="1">
      <alignment horizontal="center" vertical="center" wrapText="1"/>
    </xf>
    <xf numFmtId="165" fontId="5" fillId="3" borderId="18" xfId="1" applyNumberFormat="1" applyFont="1" applyFill="1" applyBorder="1" applyAlignment="1">
      <alignment horizontal="center" vertical="center" wrapText="1"/>
    </xf>
    <xf numFmtId="165" fontId="5" fillId="3" borderId="2" xfId="1" applyNumberFormat="1" applyFont="1" applyFill="1" applyBorder="1" applyAlignment="1">
      <alignment horizontal="center" vertical="center" wrapText="1"/>
    </xf>
    <xf numFmtId="164" fontId="5" fillId="3" borderId="18" xfId="1" applyNumberFormat="1" applyFont="1" applyFill="1" applyBorder="1" applyAlignment="1">
      <alignment horizontal="center" vertical="center" wrapText="1"/>
    </xf>
    <xf numFmtId="164" fontId="5" fillId="3" borderId="2" xfId="1" applyNumberFormat="1" applyFont="1" applyFill="1" applyBorder="1" applyAlignment="1">
      <alignment horizontal="center" vertical="center" wrapText="1"/>
    </xf>
    <xf numFmtId="0" fontId="5" fillId="3" borderId="17" xfId="1" applyNumberFormat="1"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26" fillId="0" borderId="19" xfId="2" applyFont="1" applyBorder="1" applyAlignment="1">
      <alignment horizontal="center" vertical="center" wrapText="1"/>
    </xf>
    <xf numFmtId="0" fontId="8" fillId="0" borderId="8" xfId="2" applyFont="1" applyBorder="1" applyAlignment="1">
      <alignment horizontal="center" vertical="center" wrapText="1"/>
    </xf>
    <xf numFmtId="0" fontId="8" fillId="0" borderId="7" xfId="2" applyFont="1" applyBorder="1" applyAlignment="1">
      <alignment horizontal="center" vertical="center" wrapText="1"/>
    </xf>
    <xf numFmtId="0" fontId="16" fillId="0" borderId="22" xfId="4" quotePrefix="1" applyFont="1" applyBorder="1" applyAlignment="1">
      <alignment horizontal="left" vertical="top" wrapText="1"/>
    </xf>
    <xf numFmtId="0" fontId="16" fillId="0" borderId="0" xfId="4" quotePrefix="1" applyFont="1" applyBorder="1" applyAlignment="1">
      <alignment horizontal="left" vertical="top" wrapText="1"/>
    </xf>
    <xf numFmtId="0" fontId="16" fillId="0" borderId="21" xfId="4" quotePrefix="1" applyFont="1" applyBorder="1" applyAlignment="1">
      <alignment horizontal="left" vertical="top" wrapText="1"/>
    </xf>
    <xf numFmtId="0" fontId="15" fillId="0" borderId="22" xfId="4" quotePrefix="1" applyFont="1" applyBorder="1" applyAlignment="1">
      <alignment horizontal="left" vertical="top" wrapText="1"/>
    </xf>
    <xf numFmtId="0" fontId="15" fillId="0" borderId="0" xfId="4" quotePrefix="1" applyFont="1" applyBorder="1" applyAlignment="1">
      <alignment horizontal="left" vertical="top" wrapText="1"/>
    </xf>
    <xf numFmtId="0" fontId="15" fillId="0" borderId="21" xfId="4" quotePrefix="1" applyFont="1" applyBorder="1" applyAlignment="1">
      <alignment horizontal="left" vertical="top" wrapText="1"/>
    </xf>
    <xf numFmtId="0" fontId="22" fillId="0" borderId="22" xfId="0" applyFont="1" applyBorder="1" applyAlignment="1">
      <alignment horizontal="center" vertical="top"/>
    </xf>
    <xf numFmtId="0" fontId="22" fillId="0" borderId="0" xfId="0" applyFont="1" applyBorder="1" applyAlignment="1">
      <alignment horizontal="center" vertical="top"/>
    </xf>
    <xf numFmtId="0" fontId="22" fillId="0" borderId="21" xfId="0" applyFont="1" applyBorder="1" applyAlignment="1">
      <alignment horizontal="center" vertical="top"/>
    </xf>
    <xf numFmtId="0" fontId="19" fillId="0" borderId="22" xfId="0" applyFont="1" applyBorder="1" applyAlignment="1">
      <alignment horizontal="center" vertical="center" wrapText="1"/>
    </xf>
    <xf numFmtId="0" fontId="19" fillId="0" borderId="0" xfId="0" applyFont="1" applyBorder="1" applyAlignment="1">
      <alignment horizontal="center" vertical="center"/>
    </xf>
    <xf numFmtId="0" fontId="19" fillId="0" borderId="21" xfId="0" applyFont="1" applyBorder="1" applyAlignment="1">
      <alignment horizontal="center" vertical="center"/>
    </xf>
    <xf numFmtId="0" fontId="19" fillId="0" borderId="0" xfId="0" applyFont="1" applyBorder="1" applyAlignment="1">
      <alignment horizontal="center" vertical="center" wrapText="1"/>
    </xf>
    <xf numFmtId="0" fontId="19" fillId="0" borderId="21" xfId="0" applyFont="1" applyBorder="1" applyAlignment="1">
      <alignment horizontal="center" vertical="center" wrapText="1"/>
    </xf>
    <xf numFmtId="166" fontId="3" fillId="0" borderId="5" xfId="1" applyNumberFormat="1" applyFont="1" applyFill="1" applyBorder="1" applyAlignment="1">
      <alignment horizontal="center" vertical="center"/>
    </xf>
    <xf numFmtId="166" fontId="3" fillId="0" borderId="2" xfId="1" applyNumberFormat="1" applyFont="1" applyFill="1" applyBorder="1" applyAlignment="1">
      <alignment horizontal="center" vertical="center"/>
    </xf>
    <xf numFmtId="0" fontId="11" fillId="3" borderId="9"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30" xfId="1" applyFont="1" applyFill="1" applyBorder="1" applyAlignment="1">
      <alignment horizontal="center" vertical="center" wrapText="1"/>
    </xf>
    <xf numFmtId="0" fontId="11" fillId="2" borderId="9" xfId="1" applyNumberFormat="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3" fontId="3" fillId="2" borderId="26" xfId="1" applyNumberFormat="1" applyFont="1" applyFill="1" applyBorder="1" applyAlignment="1">
      <alignment horizontal="center" vertical="center"/>
    </xf>
    <xf numFmtId="0" fontId="11" fillId="2" borderId="26" xfId="1" applyNumberFormat="1" applyFont="1" applyFill="1" applyBorder="1" applyAlignment="1">
      <alignment horizontal="center" vertical="center"/>
    </xf>
    <xf numFmtId="0" fontId="23" fillId="0" borderId="2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3" fillId="2" borderId="5" xfId="1" applyFont="1" applyFill="1" applyBorder="1" applyAlignment="1">
      <alignment horizontal="center" vertical="center"/>
    </xf>
    <xf numFmtId="0" fontId="3" fillId="2" borderId="2" xfId="1" applyFont="1" applyFill="1" applyBorder="1" applyAlignment="1">
      <alignment horizontal="center" vertical="center"/>
    </xf>
  </cellXfs>
  <cellStyles count="11">
    <cellStyle name="Comma 2" xfId="7"/>
    <cellStyle name="Comma 2 2" xfId="9"/>
    <cellStyle name="Currency" xfId="10" builtinId="4"/>
    <cellStyle name="Normal" xfId="0" builtinId="0"/>
    <cellStyle name="Normal 2" xfId="4"/>
    <cellStyle name="Normal 2 2" xfId="1"/>
    <cellStyle name="Normal 3" xfId="5"/>
    <cellStyle name="Normal 4" xfId="2"/>
    <cellStyle name="Normal 4 2" xfId="8"/>
    <cellStyle name="Normal 5" xfId="3"/>
    <cellStyle name="Percent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jp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3</xdr:col>
      <xdr:colOff>394607</xdr:colOff>
      <xdr:row>4</xdr:row>
      <xdr:rowOff>384351</xdr:rowOff>
    </xdr:from>
    <xdr:to>
      <xdr:col>5</xdr:col>
      <xdr:colOff>1618641</xdr:colOff>
      <xdr:row>12</xdr:row>
      <xdr:rowOff>275166</xdr:rowOff>
    </xdr:to>
    <xdr:pic>
      <xdr:nvPicPr>
        <xdr:cNvPr id="4"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19857" y="2139672"/>
          <a:ext cx="3578070" cy="2612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152489</xdr:colOff>
      <xdr:row>8</xdr:row>
      <xdr:rowOff>103909</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970898" cy="1627909"/>
        </a:xfrm>
        <a:prstGeom prst="rect">
          <a:avLst/>
        </a:prstGeom>
      </xdr:spPr>
    </xdr:pic>
    <xdr:clientData/>
  </xdr:twoCellAnchor>
  <xdr:twoCellAnchor>
    <xdr:from>
      <xdr:col>2</xdr:col>
      <xdr:colOff>14432</xdr:colOff>
      <xdr:row>39</xdr:row>
      <xdr:rowOff>17318</xdr:rowOff>
    </xdr:from>
    <xdr:to>
      <xdr:col>5</xdr:col>
      <xdr:colOff>363681</xdr:colOff>
      <xdr:row>50</xdr:row>
      <xdr:rowOff>27942</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6705" y="7446818"/>
          <a:ext cx="2167658" cy="2106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304222</xdr:colOff>
      <xdr:row>0</xdr:row>
      <xdr:rowOff>36945</xdr:rowOff>
    </xdr:from>
    <xdr:to>
      <xdr:col>5</xdr:col>
      <xdr:colOff>523492</xdr:colOff>
      <xdr:row>8</xdr:row>
      <xdr:rowOff>155862</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2631" y="36945"/>
          <a:ext cx="1431543" cy="1642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37523</xdr:colOff>
      <xdr:row>9</xdr:row>
      <xdr:rowOff>126135</xdr:rowOff>
    </xdr:from>
    <xdr:to>
      <xdr:col>4</xdr:col>
      <xdr:colOff>79599</xdr:colOff>
      <xdr:row>17</xdr:row>
      <xdr:rowOff>178955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7523" y="1788680"/>
          <a:ext cx="2489712" cy="153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170955</xdr:colOff>
      <xdr:row>9</xdr:row>
      <xdr:rowOff>131910</xdr:rowOff>
    </xdr:from>
    <xdr:to>
      <xdr:col>8</xdr:col>
      <xdr:colOff>500487</xdr:colOff>
      <xdr:row>19</xdr:row>
      <xdr:rowOff>81110</xdr:rowOff>
    </xdr:to>
    <xdr:pic>
      <xdr:nvPicPr>
        <xdr:cNvPr id="6" name="Picture 5"/>
        <xdr:cNvPicPr>
          <a:picLocks noChangeAspect="1"/>
        </xdr:cNvPicPr>
      </xdr:nvPicPr>
      <xdr:blipFill>
        <a:blip xmlns:r="http://schemas.openxmlformats.org/officeDocument/2006/relationships" r:embed="rId5"/>
        <a:stretch>
          <a:fillRect/>
        </a:stretch>
      </xdr:blipFill>
      <xdr:spPr>
        <a:xfrm>
          <a:off x="2595500" y="1846410"/>
          <a:ext cx="2754078" cy="1854200"/>
        </a:xfrm>
        <a:prstGeom prst="rect">
          <a:avLst/>
        </a:prstGeom>
      </xdr:spPr>
    </xdr:pic>
    <xdr:clientData/>
  </xdr:twoCellAnchor>
  <xdr:twoCellAnchor>
    <xdr:from>
      <xdr:col>6</xdr:col>
      <xdr:colOff>168856</xdr:colOff>
      <xdr:row>0</xdr:row>
      <xdr:rowOff>62346</xdr:rowOff>
    </xdr:from>
    <xdr:to>
      <xdr:col>8</xdr:col>
      <xdr:colOff>315577</xdr:colOff>
      <xdr:row>8</xdr:row>
      <xdr:rowOff>155864</xdr:rowOff>
    </xdr:to>
    <xdr:pic>
      <xdr:nvPicPr>
        <xdr:cNvPr id="7" name="Image 9" descr="D:\Documents de HBONNIN\HI\Libéria\ACCESSIBILITY\LATRINE\Picto.bmp"/>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805674" y="62346"/>
          <a:ext cx="1358994" cy="1617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69274</xdr:colOff>
      <xdr:row>18</xdr:row>
      <xdr:rowOff>169051</xdr:rowOff>
    </xdr:from>
    <xdr:to>
      <xdr:col>8</xdr:col>
      <xdr:colOff>415637</xdr:colOff>
      <xdr:row>38</xdr:row>
      <xdr:rowOff>101906</xdr:rowOff>
    </xdr:to>
    <xdr:pic>
      <xdr:nvPicPr>
        <xdr:cNvPr id="8" name="Picture 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9274" y="3598051"/>
          <a:ext cx="5195454" cy="37428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vethechildren1-my.sharepoint.com/personal/vahel_shareef_savethechildren_org/Documents/Desktop/General%20BOQ%20for%20Rehabilitations%20of%20%20comunal%20latrines%20-%20Bajedkandala%20-With%20price%20-update%203-10%20-%20Copy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BoQ"/>
      <sheetName val="A1,A2,A3"/>
      <sheetName val="B1,B2,B3"/>
      <sheetName val="C1,C2,C3"/>
      <sheetName val="Shared Units"/>
      <sheetName val="Pictures "/>
    </sheetNames>
    <sheetDataSet>
      <sheetData sheetId="0" refreshError="1"/>
      <sheetData sheetId="1">
        <row r="28">
          <cell r="L28">
            <v>0</v>
          </cell>
        </row>
        <row r="30">
          <cell r="L30">
            <v>20</v>
          </cell>
        </row>
        <row r="38">
          <cell r="L38">
            <v>1585</v>
          </cell>
        </row>
        <row r="40">
          <cell r="L40">
            <v>1260</v>
          </cell>
        </row>
        <row r="42">
          <cell r="L42">
            <v>17</v>
          </cell>
        </row>
        <row r="44">
          <cell r="L44">
            <v>25</v>
          </cell>
        </row>
        <row r="46">
          <cell r="L46">
            <v>16</v>
          </cell>
        </row>
        <row r="48">
          <cell r="L48">
            <v>2</v>
          </cell>
        </row>
        <row r="52">
          <cell r="L52">
            <v>2</v>
          </cell>
        </row>
        <row r="55">
          <cell r="L55">
            <v>17</v>
          </cell>
        </row>
        <row r="57">
          <cell r="L57">
            <v>4</v>
          </cell>
        </row>
        <row r="59">
          <cell r="L59">
            <v>0</v>
          </cell>
        </row>
        <row r="61">
          <cell r="L61">
            <v>108</v>
          </cell>
        </row>
        <row r="64">
          <cell r="L64">
            <v>58</v>
          </cell>
        </row>
        <row r="68">
          <cell r="L68">
            <v>4</v>
          </cell>
        </row>
        <row r="70">
          <cell r="L70">
            <v>3</v>
          </cell>
        </row>
        <row r="72">
          <cell r="L72">
            <v>185</v>
          </cell>
        </row>
        <row r="74">
          <cell r="L74">
            <v>16</v>
          </cell>
        </row>
        <row r="80">
          <cell r="L80">
            <v>112</v>
          </cell>
        </row>
        <row r="82">
          <cell r="L82">
            <v>347</v>
          </cell>
        </row>
        <row r="85">
          <cell r="L85">
            <v>210</v>
          </cell>
        </row>
        <row r="87">
          <cell r="L87">
            <v>112</v>
          </cell>
        </row>
        <row r="89">
          <cell r="L89">
            <v>112</v>
          </cell>
        </row>
        <row r="93">
          <cell r="L93">
            <v>6</v>
          </cell>
        </row>
        <row r="98">
          <cell r="L98">
            <v>0</v>
          </cell>
        </row>
        <row r="100">
          <cell r="L100">
            <v>0</v>
          </cell>
        </row>
        <row r="102">
          <cell r="L102">
            <v>66</v>
          </cell>
        </row>
        <row r="105">
          <cell r="L105">
            <v>7</v>
          </cell>
        </row>
        <row r="107">
          <cell r="L107">
            <v>4</v>
          </cell>
        </row>
      </sheetData>
      <sheetData sheetId="2">
        <row r="28">
          <cell r="M28">
            <v>0</v>
          </cell>
        </row>
        <row r="30">
          <cell r="M30">
            <v>10</v>
          </cell>
        </row>
        <row r="38">
          <cell r="M38">
            <v>1546</v>
          </cell>
        </row>
        <row r="40">
          <cell r="M40">
            <v>1200</v>
          </cell>
        </row>
        <row r="42">
          <cell r="M42">
            <v>17</v>
          </cell>
        </row>
        <row r="44">
          <cell r="M44">
            <v>43</v>
          </cell>
        </row>
        <row r="46">
          <cell r="M46">
            <v>16</v>
          </cell>
        </row>
        <row r="48">
          <cell r="M48">
            <v>2</v>
          </cell>
        </row>
        <row r="52">
          <cell r="M52">
            <v>2</v>
          </cell>
        </row>
        <row r="55">
          <cell r="M55">
            <v>20</v>
          </cell>
        </row>
        <row r="57">
          <cell r="M57">
            <v>3</v>
          </cell>
        </row>
        <row r="59">
          <cell r="M59">
            <v>18</v>
          </cell>
        </row>
        <row r="61">
          <cell r="M61">
            <v>72</v>
          </cell>
        </row>
        <row r="64">
          <cell r="M64">
            <v>54</v>
          </cell>
        </row>
        <row r="66">
          <cell r="M66">
            <v>54</v>
          </cell>
        </row>
        <row r="68">
          <cell r="M68">
            <v>2</v>
          </cell>
        </row>
        <row r="70">
          <cell r="M70">
            <v>1</v>
          </cell>
        </row>
        <row r="72">
          <cell r="M72">
            <v>180</v>
          </cell>
        </row>
        <row r="74">
          <cell r="M74">
            <v>14</v>
          </cell>
        </row>
        <row r="80">
          <cell r="M80">
            <v>110</v>
          </cell>
        </row>
        <row r="82">
          <cell r="M82">
            <v>328</v>
          </cell>
        </row>
        <row r="85">
          <cell r="M85">
            <v>180</v>
          </cell>
        </row>
        <row r="87">
          <cell r="M87">
            <v>110</v>
          </cell>
        </row>
        <row r="89">
          <cell r="M89">
            <v>110</v>
          </cell>
        </row>
        <row r="93">
          <cell r="M93">
            <v>6</v>
          </cell>
        </row>
        <row r="98">
          <cell r="M98">
            <v>40</v>
          </cell>
        </row>
        <row r="100">
          <cell r="M100">
            <v>55</v>
          </cell>
        </row>
        <row r="102">
          <cell r="M102">
            <v>66</v>
          </cell>
        </row>
        <row r="105">
          <cell r="M105">
            <v>8</v>
          </cell>
        </row>
        <row r="107">
          <cell r="M107">
            <v>2</v>
          </cell>
        </row>
      </sheetData>
      <sheetData sheetId="3">
        <row r="28">
          <cell r="M28">
            <v>0</v>
          </cell>
        </row>
        <row r="30">
          <cell r="M30">
            <v>10</v>
          </cell>
        </row>
        <row r="38">
          <cell r="M38">
            <v>1546</v>
          </cell>
        </row>
        <row r="40">
          <cell r="M40">
            <v>1200</v>
          </cell>
        </row>
        <row r="42">
          <cell r="M42">
            <v>13</v>
          </cell>
        </row>
        <row r="44">
          <cell r="M44">
            <v>52</v>
          </cell>
        </row>
        <row r="46">
          <cell r="M46">
            <v>8</v>
          </cell>
        </row>
        <row r="48">
          <cell r="M48">
            <v>2</v>
          </cell>
        </row>
        <row r="52">
          <cell r="M52">
            <v>2</v>
          </cell>
        </row>
        <row r="55">
          <cell r="M55">
            <v>6</v>
          </cell>
        </row>
        <row r="57">
          <cell r="M57">
            <v>1</v>
          </cell>
        </row>
        <row r="59">
          <cell r="M59">
            <v>0</v>
          </cell>
        </row>
        <row r="61">
          <cell r="M61">
            <v>110</v>
          </cell>
        </row>
        <row r="64">
          <cell r="M64">
            <v>54</v>
          </cell>
        </row>
        <row r="66">
          <cell r="M66">
            <v>36</v>
          </cell>
        </row>
        <row r="68">
          <cell r="M68">
            <v>2</v>
          </cell>
        </row>
        <row r="70">
          <cell r="M70">
            <v>1</v>
          </cell>
        </row>
        <row r="72">
          <cell r="M72">
            <v>180</v>
          </cell>
        </row>
        <row r="74">
          <cell r="M74">
            <v>14</v>
          </cell>
        </row>
        <row r="80">
          <cell r="M80">
            <v>110</v>
          </cell>
        </row>
        <row r="82">
          <cell r="M82">
            <v>331</v>
          </cell>
        </row>
        <row r="85">
          <cell r="M85">
            <v>180</v>
          </cell>
        </row>
        <row r="87">
          <cell r="M87">
            <v>110</v>
          </cell>
        </row>
        <row r="89">
          <cell r="M89">
            <v>110</v>
          </cell>
        </row>
        <row r="93">
          <cell r="M93">
            <v>6</v>
          </cell>
        </row>
        <row r="98">
          <cell r="M98">
            <v>0</v>
          </cell>
        </row>
        <row r="100">
          <cell r="M100">
            <v>0</v>
          </cell>
        </row>
        <row r="102">
          <cell r="M102">
            <v>66</v>
          </cell>
        </row>
        <row r="105">
          <cell r="M105">
            <v>6</v>
          </cell>
        </row>
        <row r="107">
          <cell r="M107">
            <v>2</v>
          </cell>
        </row>
      </sheetData>
      <sheetData sheetId="4">
        <row r="7">
          <cell r="G7">
            <v>0</v>
          </cell>
        </row>
        <row r="9">
          <cell r="G9">
            <v>0</v>
          </cell>
        </row>
        <row r="17">
          <cell r="G17">
            <v>0</v>
          </cell>
        </row>
        <row r="19">
          <cell r="G19">
            <v>0</v>
          </cell>
        </row>
        <row r="21">
          <cell r="G21">
            <v>0</v>
          </cell>
        </row>
        <row r="23">
          <cell r="G23">
            <v>0</v>
          </cell>
        </row>
        <row r="25">
          <cell r="G25">
            <v>0</v>
          </cell>
        </row>
        <row r="27">
          <cell r="G27">
            <v>0</v>
          </cell>
        </row>
        <row r="36">
          <cell r="G36">
            <v>0</v>
          </cell>
        </row>
        <row r="45">
          <cell r="G45">
            <v>0</v>
          </cell>
        </row>
        <row r="47">
          <cell r="G47">
            <v>0</v>
          </cell>
        </row>
        <row r="49">
          <cell r="G49">
            <v>0</v>
          </cell>
        </row>
        <row r="51">
          <cell r="G51">
            <v>0</v>
          </cell>
        </row>
        <row r="53">
          <cell r="G53">
            <v>0</v>
          </cell>
        </row>
        <row r="55">
          <cell r="G55">
            <v>0</v>
          </cell>
        </row>
        <row r="61">
          <cell r="G61">
            <v>0</v>
          </cell>
        </row>
        <row r="63">
          <cell r="G63">
            <v>0</v>
          </cell>
        </row>
        <row r="66">
          <cell r="G66">
            <v>0</v>
          </cell>
        </row>
        <row r="68">
          <cell r="G68">
            <v>0</v>
          </cell>
        </row>
        <row r="70">
          <cell r="G70">
            <v>0</v>
          </cell>
        </row>
        <row r="74">
          <cell r="G74">
            <v>0</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A900"/>
    <pageSetUpPr fitToPage="1"/>
  </sheetPr>
  <dimension ref="A1:U95"/>
  <sheetViews>
    <sheetView showGridLines="0" tabSelected="1" view="pageBreakPreview" topLeftCell="A19" zoomScale="70" zoomScaleNormal="70" zoomScaleSheetLayoutView="70" workbookViewId="0">
      <selection activeCell="B30" sqref="B30"/>
    </sheetView>
  </sheetViews>
  <sheetFormatPr defaultColWidth="9.140625" defaultRowHeight="18.75"/>
  <cols>
    <col min="1" max="1" width="7.85546875" style="11" customWidth="1"/>
    <col min="2" max="2" width="155.140625" style="1" customWidth="1"/>
    <col min="3" max="3" width="9.7109375" style="1" customWidth="1"/>
    <col min="4" max="4" width="17" style="8" customWidth="1"/>
    <col min="5" max="5" width="18.42578125" style="6" customWidth="1"/>
    <col min="6" max="6" width="29.85546875" style="1" customWidth="1"/>
    <col min="7" max="7" width="4.85546875" style="1" customWidth="1"/>
    <col min="8" max="16384" width="9.140625" style="1"/>
  </cols>
  <sheetData>
    <row r="1" spans="1:6" s="2" customFormat="1" ht="15" customHeight="1">
      <c r="A1" s="118"/>
      <c r="B1" s="119"/>
      <c r="C1" s="119"/>
      <c r="D1" s="119"/>
      <c r="E1" s="119"/>
      <c r="F1" s="120"/>
    </row>
    <row r="2" spans="1:6" s="44" customFormat="1" ht="18">
      <c r="A2" s="121"/>
      <c r="B2" s="122"/>
      <c r="C2" s="122"/>
      <c r="D2" s="122"/>
      <c r="E2" s="122"/>
      <c r="F2" s="123"/>
    </row>
    <row r="3" spans="1:6" s="49" customFormat="1" ht="74.25" customHeight="1">
      <c r="A3" s="144" t="s">
        <v>121</v>
      </c>
      <c r="B3" s="145"/>
      <c r="C3" s="145"/>
      <c r="D3" s="145"/>
      <c r="E3" s="145"/>
      <c r="F3" s="146"/>
    </row>
    <row r="4" spans="1:6" s="49" customFormat="1" ht="31.5">
      <c r="A4" s="144" t="s">
        <v>126</v>
      </c>
      <c r="B4" s="145"/>
      <c r="C4" s="145"/>
      <c r="D4" s="145"/>
      <c r="E4" s="145"/>
      <c r="F4" s="146"/>
    </row>
    <row r="5" spans="1:6" s="49" customFormat="1" ht="31.5">
      <c r="A5" s="144" t="s">
        <v>66</v>
      </c>
      <c r="B5" s="147"/>
      <c r="C5" s="147"/>
      <c r="D5" s="147"/>
      <c r="E5" s="147"/>
      <c r="F5" s="148"/>
    </row>
    <row r="6" spans="1:6" s="49" customFormat="1" ht="31.5">
      <c r="A6" s="51"/>
      <c r="B6" s="52"/>
      <c r="C6" s="52"/>
      <c r="D6" s="52"/>
      <c r="E6" s="52"/>
      <c r="F6" s="53"/>
    </row>
    <row r="7" spans="1:6" s="44" customFormat="1" ht="28.5" customHeight="1">
      <c r="A7" s="141" t="s">
        <v>65</v>
      </c>
      <c r="B7" s="142"/>
      <c r="C7" s="142"/>
      <c r="D7" s="142"/>
      <c r="E7" s="142"/>
      <c r="F7" s="143"/>
    </row>
    <row r="8" spans="1:6" s="44" customFormat="1" ht="21">
      <c r="A8" s="46"/>
      <c r="B8" s="47"/>
      <c r="C8" s="47"/>
      <c r="D8" s="47"/>
      <c r="E8" s="47"/>
      <c r="F8" s="48"/>
    </row>
    <row r="9" spans="1:6" s="44" customFormat="1" ht="21">
      <c r="A9" s="46"/>
      <c r="B9" s="47"/>
      <c r="C9" s="47"/>
      <c r="D9" s="47"/>
      <c r="E9" s="47"/>
      <c r="F9" s="48"/>
    </row>
    <row r="10" spans="1:6" s="50" customFormat="1" ht="27" customHeight="1">
      <c r="A10" s="135" t="s">
        <v>54</v>
      </c>
      <c r="B10" s="136"/>
      <c r="C10" s="136"/>
      <c r="D10" s="136"/>
      <c r="E10" s="136"/>
      <c r="F10" s="137"/>
    </row>
    <row r="11" spans="1:6" s="50" customFormat="1" ht="27" customHeight="1">
      <c r="A11" s="138" t="s">
        <v>55</v>
      </c>
      <c r="B11" s="139"/>
      <c r="C11" s="139"/>
      <c r="D11" s="139"/>
      <c r="E11" s="139"/>
      <c r="F11" s="140"/>
    </row>
    <row r="12" spans="1:6" s="50" customFormat="1" ht="27" customHeight="1">
      <c r="A12" s="135" t="s">
        <v>56</v>
      </c>
      <c r="B12" s="136"/>
      <c r="C12" s="136"/>
      <c r="D12" s="136"/>
      <c r="E12" s="136"/>
      <c r="F12" s="137"/>
    </row>
    <row r="13" spans="1:6" s="50" customFormat="1" ht="27" customHeight="1">
      <c r="A13" s="135" t="s">
        <v>57</v>
      </c>
      <c r="B13" s="136"/>
      <c r="C13" s="136"/>
      <c r="D13" s="136"/>
      <c r="E13" s="136"/>
      <c r="F13" s="137"/>
    </row>
    <row r="14" spans="1:6" s="50" customFormat="1" ht="27" customHeight="1">
      <c r="A14" s="135" t="s">
        <v>58</v>
      </c>
      <c r="B14" s="136"/>
      <c r="C14" s="136"/>
      <c r="D14" s="136"/>
      <c r="E14" s="136"/>
      <c r="F14" s="137"/>
    </row>
    <row r="15" spans="1:6" s="50" customFormat="1" ht="33.75" customHeight="1">
      <c r="A15" s="135" t="s">
        <v>59</v>
      </c>
      <c r="B15" s="136"/>
      <c r="C15" s="136"/>
      <c r="D15" s="136"/>
      <c r="E15" s="136"/>
      <c r="F15" s="137"/>
    </row>
    <row r="16" spans="1:6" s="50" customFormat="1" ht="27" customHeight="1">
      <c r="A16" s="135" t="s">
        <v>60</v>
      </c>
      <c r="B16" s="136"/>
      <c r="C16" s="136"/>
      <c r="D16" s="136"/>
      <c r="E16" s="136"/>
      <c r="F16" s="137"/>
    </row>
    <row r="17" spans="1:7" s="50" customFormat="1" ht="27" customHeight="1">
      <c r="A17" s="135" t="s">
        <v>61</v>
      </c>
      <c r="B17" s="136"/>
      <c r="C17" s="136"/>
      <c r="D17" s="136"/>
      <c r="E17" s="136"/>
      <c r="F17" s="137"/>
    </row>
    <row r="18" spans="1:7" s="50" customFormat="1" ht="27" customHeight="1">
      <c r="A18" s="135" t="s">
        <v>62</v>
      </c>
      <c r="B18" s="136"/>
      <c r="C18" s="136"/>
      <c r="D18" s="136"/>
      <c r="E18" s="136"/>
      <c r="F18" s="45"/>
    </row>
    <row r="19" spans="1:7" s="50" customFormat="1" ht="27" customHeight="1">
      <c r="A19" s="135" t="s">
        <v>63</v>
      </c>
      <c r="B19" s="136"/>
      <c r="C19" s="136"/>
      <c r="D19" s="136"/>
      <c r="E19" s="136"/>
      <c r="F19" s="45"/>
    </row>
    <row r="20" spans="1:7" s="50" customFormat="1" ht="27" customHeight="1">
      <c r="A20" s="135" t="s">
        <v>64</v>
      </c>
      <c r="B20" s="136"/>
      <c r="C20" s="136"/>
      <c r="D20" s="136"/>
      <c r="E20" s="136"/>
      <c r="F20" s="45"/>
    </row>
    <row r="21" spans="1:7" s="2" customFormat="1" ht="17.25" customHeight="1">
      <c r="A21" s="41"/>
      <c r="B21" s="42"/>
      <c r="C21" s="42"/>
      <c r="D21" s="42"/>
      <c r="E21" s="42"/>
      <c r="F21" s="43"/>
    </row>
    <row r="22" spans="1:7" s="2" customFormat="1" ht="57.75" customHeight="1">
      <c r="A22" s="132" t="s">
        <v>126</v>
      </c>
      <c r="B22" s="133"/>
      <c r="C22" s="133"/>
      <c r="D22" s="133"/>
      <c r="E22" s="133"/>
      <c r="F22" s="134"/>
    </row>
    <row r="23" spans="1:7" s="2" customFormat="1" ht="17.45" customHeight="1" thickBot="1">
      <c r="A23" s="9"/>
      <c r="B23" s="3"/>
      <c r="C23" s="3"/>
      <c r="D23" s="7"/>
      <c r="E23" s="5"/>
      <c r="F23" s="4"/>
      <c r="G23" s="56"/>
    </row>
    <row r="24" spans="1:7" s="28" customFormat="1" ht="17.45" customHeight="1">
      <c r="A24" s="124"/>
      <c r="B24" s="124" t="s">
        <v>11</v>
      </c>
      <c r="C24" s="124" t="s">
        <v>10</v>
      </c>
      <c r="D24" s="126" t="s">
        <v>9</v>
      </c>
      <c r="E24" s="128" t="s">
        <v>8</v>
      </c>
      <c r="F24" s="130" t="s">
        <v>7</v>
      </c>
      <c r="G24" s="65"/>
    </row>
    <row r="25" spans="1:7" s="29" customFormat="1" ht="17.45" customHeight="1">
      <c r="A25" s="125"/>
      <c r="B25" s="125"/>
      <c r="C25" s="125"/>
      <c r="D25" s="127"/>
      <c r="E25" s="129"/>
      <c r="F25" s="131"/>
      <c r="G25" s="66"/>
    </row>
    <row r="26" spans="1:7" s="33" customFormat="1" ht="22.5" customHeight="1">
      <c r="A26" s="30" t="s">
        <v>16</v>
      </c>
      <c r="B26" s="55" t="s">
        <v>6</v>
      </c>
      <c r="C26" s="31"/>
      <c r="D26" s="31"/>
      <c r="E26" s="31"/>
      <c r="F26" s="32"/>
      <c r="G26" s="10"/>
    </row>
    <row r="27" spans="1:7" ht="90.75" customHeight="1">
      <c r="A27" s="96" t="s">
        <v>17</v>
      </c>
      <c r="B27" s="75" t="s">
        <v>78</v>
      </c>
      <c r="C27" s="90" t="s">
        <v>67</v>
      </c>
      <c r="D27" s="149"/>
      <c r="E27" s="94">
        <f>SUM('[1]A1,A2,A3'!L30:L31,'[1]B1,B2,B3'!M30:M31,'[1]C1,C2,C3'!M30:M31,'[1]Shared Units'!G9:G10)</f>
        <v>40</v>
      </c>
      <c r="F27" s="98">
        <f>E27*D27</f>
        <v>0</v>
      </c>
      <c r="G27" s="10"/>
    </row>
    <row r="28" spans="1:7" ht="50.25" customHeight="1">
      <c r="A28" s="97"/>
      <c r="B28" s="12" t="s">
        <v>79</v>
      </c>
      <c r="C28" s="91"/>
      <c r="D28" s="150"/>
      <c r="E28" s="95"/>
      <c r="F28" s="99"/>
      <c r="G28" s="10"/>
    </row>
    <row r="29" spans="1:7" ht="37.5">
      <c r="A29" s="96" t="s">
        <v>18</v>
      </c>
      <c r="B29" s="14" t="s">
        <v>81</v>
      </c>
      <c r="C29" s="90" t="s">
        <v>67</v>
      </c>
      <c r="D29" s="92"/>
      <c r="E29" s="94">
        <f>SUM('[1]A1,A2,A3'!L38:L39,'[1]B1,B2,B3'!M38:M39,'[1]C1,C2,C3'!M38:M39,'[1]Shared Units'!G17:G18)</f>
        <v>4677</v>
      </c>
      <c r="F29" s="98">
        <f>E29*D29</f>
        <v>0</v>
      </c>
      <c r="G29" s="10"/>
    </row>
    <row r="30" spans="1:7" ht="37.5">
      <c r="A30" s="97"/>
      <c r="B30" s="12" t="s">
        <v>80</v>
      </c>
      <c r="C30" s="91"/>
      <c r="D30" s="93"/>
      <c r="E30" s="95"/>
      <c r="F30" s="99"/>
      <c r="G30" s="10"/>
    </row>
    <row r="31" spans="1:7" ht="37.5">
      <c r="A31" s="96" t="s">
        <v>19</v>
      </c>
      <c r="B31" s="14" t="s">
        <v>82</v>
      </c>
      <c r="C31" s="90" t="s">
        <v>67</v>
      </c>
      <c r="D31" s="92"/>
      <c r="E31" s="94">
        <f>SUM('[1]A1,A2,A3'!L40:L41,'[1]B1,B2,B3'!M40:M41,'[1]C1,C2,C3'!M40:M41,'[1]Shared Units'!G19:G20)</f>
        <v>3660</v>
      </c>
      <c r="F31" s="98">
        <f>E31*D31</f>
        <v>0</v>
      </c>
      <c r="G31" s="10"/>
    </row>
    <row r="32" spans="1:7" ht="37.5">
      <c r="A32" s="97"/>
      <c r="B32" s="12" t="s">
        <v>125</v>
      </c>
      <c r="C32" s="91"/>
      <c r="D32" s="93"/>
      <c r="E32" s="95"/>
      <c r="F32" s="99"/>
      <c r="G32" s="10"/>
    </row>
    <row r="33" spans="1:7" ht="39" customHeight="1">
      <c r="A33" s="96" t="s">
        <v>20</v>
      </c>
      <c r="B33" s="15" t="s">
        <v>71</v>
      </c>
      <c r="C33" s="90" t="s">
        <v>67</v>
      </c>
      <c r="D33" s="92"/>
      <c r="E33" s="94">
        <f>SUM('[1]A1,A2,A3'!L42:L43,'[1]B1,B2,B3'!M42:M43,'[1]C1,C2,C3'!M42:M43,'[1]Shared Units'!G21:G22)</f>
        <v>47</v>
      </c>
      <c r="F33" s="98">
        <f>E33*D33</f>
        <v>0</v>
      </c>
      <c r="G33" s="10"/>
    </row>
    <row r="34" spans="1:7" ht="25.5" customHeight="1">
      <c r="A34" s="97"/>
      <c r="B34" s="16" t="s">
        <v>12</v>
      </c>
      <c r="C34" s="91"/>
      <c r="D34" s="93"/>
      <c r="E34" s="95"/>
      <c r="F34" s="99"/>
      <c r="G34" s="10"/>
    </row>
    <row r="35" spans="1:7" ht="84" customHeight="1">
      <c r="A35" s="96" t="s">
        <v>21</v>
      </c>
      <c r="B35" s="79" t="s">
        <v>83</v>
      </c>
      <c r="C35" s="90" t="s">
        <v>1</v>
      </c>
      <c r="D35" s="92"/>
      <c r="E35" s="94">
        <f>SUM('[1]A1,A2,A3'!L44:L45,'[1]B1,B2,B3'!M44:M45,'[1]C1,C2,C3'!M44:M45,'[1]Shared Units'!G23:G24)</f>
        <v>120</v>
      </c>
      <c r="F35" s="98">
        <f>E35*D35</f>
        <v>0</v>
      </c>
      <c r="G35" s="10"/>
    </row>
    <row r="36" spans="1:7" ht="66.75" customHeight="1">
      <c r="A36" s="97"/>
      <c r="B36" s="16" t="s">
        <v>84</v>
      </c>
      <c r="C36" s="91"/>
      <c r="D36" s="93"/>
      <c r="E36" s="95"/>
      <c r="F36" s="99"/>
      <c r="G36" s="10"/>
    </row>
    <row r="37" spans="1:7" ht="173.25" customHeight="1">
      <c r="A37" s="96" t="s">
        <v>22</v>
      </c>
      <c r="B37" s="26" t="s">
        <v>86</v>
      </c>
      <c r="C37" s="110" t="s">
        <v>68</v>
      </c>
      <c r="D37" s="92"/>
      <c r="E37" s="94">
        <f>SUM('[1]A1,A2,A3'!L46:L47,'[1]B1,B2,B3'!M46:M47,'[1]C1,C2,C3'!M46:M47,'[1]Shared Units'!G25:G26)</f>
        <v>40</v>
      </c>
      <c r="F37" s="98">
        <f>E37*D37</f>
        <v>0</v>
      </c>
      <c r="G37" s="10"/>
    </row>
    <row r="38" spans="1:7" ht="135.75" customHeight="1">
      <c r="A38" s="97"/>
      <c r="B38" s="27" t="s">
        <v>85</v>
      </c>
      <c r="C38" s="91"/>
      <c r="D38" s="93"/>
      <c r="E38" s="95"/>
      <c r="F38" s="99"/>
      <c r="G38" s="10"/>
    </row>
    <row r="39" spans="1:7" ht="138.75" customHeight="1">
      <c r="A39" s="96" t="s">
        <v>23</v>
      </c>
      <c r="B39" s="20" t="s">
        <v>75</v>
      </c>
      <c r="C39" s="90" t="s">
        <v>1</v>
      </c>
      <c r="D39" s="92"/>
      <c r="E39" s="94">
        <f>SUM('[1]A1,A2,A3'!L48:L49,'[1]B1,B2,B3'!M48:M49,'[1]C1,C2,C3'!M48:M49,'[1]Shared Units'!G27:G28)</f>
        <v>6</v>
      </c>
      <c r="F39" s="98">
        <f>E39*D39</f>
        <v>0</v>
      </c>
      <c r="G39" s="10"/>
    </row>
    <row r="40" spans="1:7" ht="98.25" customHeight="1">
      <c r="A40" s="97"/>
      <c r="B40" s="21" t="s">
        <v>74</v>
      </c>
      <c r="C40" s="91"/>
      <c r="D40" s="93"/>
      <c r="E40" s="95"/>
      <c r="F40" s="99"/>
      <c r="G40" s="10"/>
    </row>
    <row r="41" spans="1:7" ht="37.5" customHeight="1">
      <c r="A41" s="96" t="s">
        <v>24</v>
      </c>
      <c r="B41" s="112" t="s">
        <v>72</v>
      </c>
      <c r="C41" s="115" t="s">
        <v>1</v>
      </c>
      <c r="D41" s="114"/>
      <c r="E41" s="94">
        <f>SUM('[1]A1,A2,A3'!L52:L53,'[1]B1,B2,B3'!M52:M53,'[1]C1,C2,C3'!M52:M53)</f>
        <v>6</v>
      </c>
      <c r="F41" s="98">
        <f>E41*D41</f>
        <v>0</v>
      </c>
      <c r="G41" s="10"/>
    </row>
    <row r="42" spans="1:7">
      <c r="A42" s="109"/>
      <c r="B42" s="113"/>
      <c r="C42" s="115"/>
      <c r="D42" s="114"/>
      <c r="E42" s="116"/>
      <c r="F42" s="117"/>
      <c r="G42" s="10"/>
    </row>
    <row r="43" spans="1:7" ht="21" customHeight="1">
      <c r="A43" s="97"/>
      <c r="B43" s="78" t="s">
        <v>13</v>
      </c>
      <c r="C43" s="111"/>
      <c r="D43" s="114"/>
      <c r="E43" s="95"/>
      <c r="F43" s="99"/>
      <c r="G43" s="10"/>
    </row>
    <row r="44" spans="1:7" s="33" customFormat="1" ht="33" customHeight="1">
      <c r="A44" s="34" t="s">
        <v>25</v>
      </c>
      <c r="B44" s="34" t="s">
        <v>5</v>
      </c>
      <c r="C44" s="59"/>
      <c r="D44" s="60"/>
      <c r="E44" s="60"/>
      <c r="F44" s="61"/>
      <c r="G44" s="10"/>
    </row>
    <row r="45" spans="1:7" ht="56.25">
      <c r="A45" s="105" t="s">
        <v>26</v>
      </c>
      <c r="B45" s="13" t="s">
        <v>87</v>
      </c>
      <c r="C45" s="90" t="s">
        <v>1</v>
      </c>
      <c r="D45" s="107"/>
      <c r="E45" s="86">
        <f>SUM('[1]A1,A2,A3'!L55:L56,'[1]B1,B2,B3'!M55:M56,'[1]C1,C2,C3'!M55:M56)</f>
        <v>43</v>
      </c>
      <c r="F45" s="88">
        <f>E45*D45</f>
        <v>0</v>
      </c>
      <c r="G45" s="10"/>
    </row>
    <row r="46" spans="1:7" ht="37.5" customHeight="1">
      <c r="A46" s="106"/>
      <c r="B46" s="12" t="s">
        <v>88</v>
      </c>
      <c r="C46" s="91"/>
      <c r="D46" s="108"/>
      <c r="E46" s="87"/>
      <c r="F46" s="89"/>
      <c r="G46" s="10"/>
    </row>
    <row r="47" spans="1:7" ht="56.25">
      <c r="A47" s="105" t="s">
        <v>27</v>
      </c>
      <c r="B47" s="13" t="s">
        <v>89</v>
      </c>
      <c r="C47" s="90" t="s">
        <v>1</v>
      </c>
      <c r="D47" s="107"/>
      <c r="E47" s="86">
        <f>SUM('[1]A1,A2,A3'!L57:L58,'[1]B1,B2,B3'!M57:M58,'[1]C1,C2,C3'!M57:M58,'[1]Shared Units'!G36:G37)</f>
        <v>8</v>
      </c>
      <c r="F47" s="88">
        <f>E47*D47</f>
        <v>0</v>
      </c>
      <c r="G47" s="10"/>
    </row>
    <row r="48" spans="1:7" ht="72" customHeight="1">
      <c r="A48" s="106"/>
      <c r="B48" s="12" t="s">
        <v>90</v>
      </c>
      <c r="C48" s="91"/>
      <c r="D48" s="108"/>
      <c r="E48" s="87"/>
      <c r="F48" s="89"/>
      <c r="G48" s="10"/>
    </row>
    <row r="49" spans="1:9" ht="68.25" customHeight="1">
      <c r="A49" s="105" t="s">
        <v>28</v>
      </c>
      <c r="B49" s="69" t="s">
        <v>91</v>
      </c>
      <c r="C49" s="111" t="s">
        <v>1</v>
      </c>
      <c r="D49" s="114"/>
      <c r="E49" s="86">
        <f>SUM('[1]A1,A2,A3'!L59:L60,'[1]B1,B2,B3'!M59:M60,'[1]C1,C2,C3'!M59:M60)</f>
        <v>18</v>
      </c>
      <c r="F49" s="88">
        <f>E49*D49</f>
        <v>0</v>
      </c>
      <c r="G49" s="10"/>
    </row>
    <row r="50" spans="1:9" ht="57.75" customHeight="1">
      <c r="A50" s="106"/>
      <c r="B50" s="70" t="s">
        <v>92</v>
      </c>
      <c r="C50" s="111"/>
      <c r="D50" s="114"/>
      <c r="E50" s="87"/>
      <c r="F50" s="89"/>
      <c r="G50" s="10"/>
    </row>
    <row r="51" spans="1:9" s="72" customFormat="1" ht="33.950000000000003" customHeight="1">
      <c r="A51" s="105" t="s">
        <v>29</v>
      </c>
      <c r="B51" s="80" t="s">
        <v>94</v>
      </c>
      <c r="C51" s="111" t="s">
        <v>1</v>
      </c>
      <c r="D51" s="85"/>
      <c r="E51" s="86">
        <f>SUM('[1]A1,A2,A3'!L61:L62,'[1]B1,B2,B3'!M61:M62,'[1]C1,C2,C3'!M61:M62)</f>
        <v>290</v>
      </c>
      <c r="F51" s="88">
        <f>E51*D51</f>
        <v>0</v>
      </c>
      <c r="G51" s="10"/>
    </row>
    <row r="52" spans="1:9" ht="41.1" customHeight="1">
      <c r="A52" s="106"/>
      <c r="B52" s="17" t="s">
        <v>93</v>
      </c>
      <c r="C52" s="111"/>
      <c r="D52" s="85"/>
      <c r="E52" s="87"/>
      <c r="F52" s="89"/>
      <c r="G52" s="10"/>
    </row>
    <row r="53" spans="1:9" s="33" customFormat="1" ht="36.950000000000003" customHeight="1">
      <c r="A53" s="35" t="s">
        <v>30</v>
      </c>
      <c r="B53" s="67" t="s">
        <v>4</v>
      </c>
      <c r="C53" s="59"/>
      <c r="D53" s="60"/>
      <c r="E53" s="60"/>
      <c r="F53" s="61"/>
      <c r="G53" s="10"/>
      <c r="I53" s="29"/>
    </row>
    <row r="54" spans="1:9" ht="117.75" customHeight="1">
      <c r="A54" s="104" t="s">
        <v>31</v>
      </c>
      <c r="B54" s="16" t="s">
        <v>95</v>
      </c>
      <c r="C54" s="90" t="s">
        <v>1</v>
      </c>
      <c r="D54" s="92"/>
      <c r="E54" s="86">
        <f>SUM('[1]A1,A2,A3'!L64:L65,'[1]B1,B2,B3'!M64:M65,'[1]C1,C2,C3'!M64:M65,'[1]Shared Units'!G45:G46)</f>
        <v>166</v>
      </c>
      <c r="F54" s="88">
        <f>E54*D54</f>
        <v>0</v>
      </c>
      <c r="G54" s="10"/>
    </row>
    <row r="55" spans="1:9" ht="80.25" customHeight="1">
      <c r="A55" s="104"/>
      <c r="B55" s="18" t="s">
        <v>76</v>
      </c>
      <c r="C55" s="91"/>
      <c r="D55" s="93"/>
      <c r="E55" s="87"/>
      <c r="F55" s="89"/>
      <c r="G55" s="10"/>
    </row>
    <row r="56" spans="1:9" s="72" customFormat="1" ht="117.75" customHeight="1">
      <c r="A56" s="104" t="s">
        <v>32</v>
      </c>
      <c r="B56" s="19" t="s">
        <v>122</v>
      </c>
      <c r="C56" s="90" t="s">
        <v>1</v>
      </c>
      <c r="D56" s="92"/>
      <c r="E56" s="86">
        <f>SUM('[1]A1,A2,A3'!L66:L67,'[1]B1,B2,B3'!M66:M67,'[1]C1,C2,C3'!M66:M67,'[1]Shared Units'!G47:G48)</f>
        <v>90</v>
      </c>
      <c r="F56" s="88">
        <f>E56*D56</f>
        <v>0</v>
      </c>
      <c r="G56" s="10"/>
    </row>
    <row r="57" spans="1:9" ht="103.5" customHeight="1">
      <c r="A57" s="104"/>
      <c r="B57" s="18" t="s">
        <v>97</v>
      </c>
      <c r="C57" s="91"/>
      <c r="D57" s="93"/>
      <c r="E57" s="87"/>
      <c r="F57" s="89"/>
      <c r="G57" s="10"/>
    </row>
    <row r="58" spans="1:9" s="72" customFormat="1" ht="102" customHeight="1">
      <c r="A58" s="104" t="s">
        <v>33</v>
      </c>
      <c r="B58" s="80" t="s">
        <v>96</v>
      </c>
      <c r="C58" s="90" t="s">
        <v>1</v>
      </c>
      <c r="D58" s="92"/>
      <c r="E58" s="86">
        <f>SUM('[1]A1,A2,A3'!L68:L69,'[1]B1,B2,B3'!M68:M69,'[1]C1,C2,C3'!M68:M69,'[1]Shared Units'!G49:G50)</f>
        <v>8</v>
      </c>
      <c r="F58" s="88">
        <f>E58*D58</f>
        <v>0</v>
      </c>
      <c r="G58" s="10"/>
    </row>
    <row r="59" spans="1:9" ht="79.5" customHeight="1">
      <c r="A59" s="104"/>
      <c r="B59" s="18" t="s">
        <v>77</v>
      </c>
      <c r="C59" s="91"/>
      <c r="D59" s="93"/>
      <c r="E59" s="87"/>
      <c r="F59" s="89"/>
      <c r="G59" s="10"/>
    </row>
    <row r="60" spans="1:9" s="72" customFormat="1" ht="63.75" customHeight="1">
      <c r="A60" s="104" t="s">
        <v>34</v>
      </c>
      <c r="B60" s="76" t="s">
        <v>119</v>
      </c>
      <c r="C60" s="110" t="s">
        <v>1</v>
      </c>
      <c r="D60" s="92"/>
      <c r="E60" s="86">
        <f>SUM('[1]A1,A2,A3'!L70:L71,'[1]B1,B2,B3'!M70:M71,'[1]C1,C2,C3'!M70:M71,'[1]Shared Units'!G51:G52)</f>
        <v>5</v>
      </c>
      <c r="F60" s="88">
        <f>E60*D60</f>
        <v>0</v>
      </c>
      <c r="G60" s="10"/>
    </row>
    <row r="61" spans="1:9" ht="26.25" customHeight="1">
      <c r="A61" s="104"/>
      <c r="B61" s="19" t="s">
        <v>120</v>
      </c>
      <c r="C61" s="91"/>
      <c r="D61" s="93"/>
      <c r="E61" s="87"/>
      <c r="F61" s="89"/>
      <c r="G61" s="10"/>
    </row>
    <row r="62" spans="1:9" ht="103.5" customHeight="1">
      <c r="A62" s="104" t="s">
        <v>35</v>
      </c>
      <c r="B62" s="13" t="s">
        <v>101</v>
      </c>
      <c r="C62" s="90" t="s">
        <v>68</v>
      </c>
      <c r="D62" s="102"/>
      <c r="E62" s="86">
        <f>SUM('[1]A1,A2,A3'!L72:L73,'[1]B1,B2,B3'!M72:M73,'[1]C1,C2,C3'!M72:M73,'[1]Shared Units'!G53:G54)</f>
        <v>545</v>
      </c>
      <c r="F62" s="88">
        <f>E62*D62</f>
        <v>0</v>
      </c>
      <c r="G62" s="10"/>
    </row>
    <row r="63" spans="1:9" ht="78" customHeight="1">
      <c r="A63" s="104"/>
      <c r="B63" s="12" t="s">
        <v>102</v>
      </c>
      <c r="C63" s="91"/>
      <c r="D63" s="103"/>
      <c r="E63" s="87"/>
      <c r="F63" s="89"/>
      <c r="G63" s="10"/>
    </row>
    <row r="64" spans="1:9" ht="56.25">
      <c r="A64" s="104" t="s">
        <v>36</v>
      </c>
      <c r="B64" s="23" t="s">
        <v>100</v>
      </c>
      <c r="C64" s="90" t="s">
        <v>1</v>
      </c>
      <c r="D64" s="100"/>
      <c r="E64" s="86">
        <f>SUM('[1]A1,A2,A3'!L74:L75,'[1]B1,B2,B3'!M74:M75,'[1]C1,C2,C3'!M74:M75,'[1]Shared Units'!G55:G56)</f>
        <v>44</v>
      </c>
      <c r="F64" s="88">
        <f>E64*D64</f>
        <v>0</v>
      </c>
      <c r="G64" s="10"/>
    </row>
    <row r="65" spans="1:7" ht="42.75" customHeight="1">
      <c r="A65" s="104"/>
      <c r="B65" s="12" t="s">
        <v>103</v>
      </c>
      <c r="C65" s="91"/>
      <c r="D65" s="101"/>
      <c r="E65" s="87"/>
      <c r="F65" s="89"/>
      <c r="G65" s="10"/>
    </row>
    <row r="66" spans="1:7" s="72" customFormat="1" ht="25.5" customHeight="1">
      <c r="A66" s="104" t="s">
        <v>37</v>
      </c>
      <c r="B66" s="22" t="s">
        <v>98</v>
      </c>
      <c r="C66" s="90" t="s">
        <v>1</v>
      </c>
      <c r="D66" s="102"/>
      <c r="E66" s="86">
        <f>SUM('[1]A1,A2,A3'!L80:L81,'[1]B1,B2,B3'!M80:M81,'[1]C1,C2,C3'!M80:M81,'[1]Shared Units'!G61:G62)</f>
        <v>332</v>
      </c>
      <c r="F66" s="88">
        <f>E66*D66</f>
        <v>0</v>
      </c>
      <c r="G66" s="10"/>
    </row>
    <row r="67" spans="1:7">
      <c r="A67" s="104"/>
      <c r="B67" s="12" t="s">
        <v>99</v>
      </c>
      <c r="C67" s="91"/>
      <c r="D67" s="103"/>
      <c r="E67" s="87"/>
      <c r="F67" s="89"/>
      <c r="G67" s="10"/>
    </row>
    <row r="68" spans="1:7" ht="56.25">
      <c r="A68" s="104" t="s">
        <v>38</v>
      </c>
      <c r="B68" s="13" t="s">
        <v>104</v>
      </c>
      <c r="C68" s="90" t="s">
        <v>68</v>
      </c>
      <c r="D68" s="102"/>
      <c r="E68" s="86">
        <f>SUM('[1]A1,A2,A3'!L82:L83,'[1]B1,B2,B3'!M82:M83,'[1]C1,C2,C3'!M82:M83,'[1]Shared Units'!G63:G64)</f>
        <v>1006</v>
      </c>
      <c r="F68" s="88">
        <f>E68*D68</f>
        <v>0</v>
      </c>
      <c r="G68" s="10"/>
    </row>
    <row r="69" spans="1:7" ht="37.5">
      <c r="A69" s="104"/>
      <c r="B69" s="12" t="s">
        <v>105</v>
      </c>
      <c r="C69" s="91"/>
      <c r="D69" s="103"/>
      <c r="E69" s="87"/>
      <c r="F69" s="89"/>
      <c r="G69" s="10"/>
    </row>
    <row r="70" spans="1:7" s="33" customFormat="1" ht="35.1" customHeight="1">
      <c r="A70" s="57" t="s">
        <v>39</v>
      </c>
      <c r="B70" s="34" t="s">
        <v>3</v>
      </c>
      <c r="C70" s="62"/>
      <c r="D70" s="63"/>
      <c r="E70" s="63"/>
      <c r="F70" s="64"/>
      <c r="G70" s="10"/>
    </row>
    <row r="71" spans="1:7" ht="49.5" customHeight="1">
      <c r="A71" s="105" t="s">
        <v>40</v>
      </c>
      <c r="B71" s="13" t="s">
        <v>106</v>
      </c>
      <c r="C71" s="90" t="s">
        <v>68</v>
      </c>
      <c r="D71" s="102"/>
      <c r="E71" s="86">
        <f>SUM('[1]A1,A2,A3'!L85:L86,'[1]B1,B2,B3'!M85:M86,'[1]C1,C2,C3'!M85:M86,'[1]Shared Units'!G66:G67)</f>
        <v>570</v>
      </c>
      <c r="F71" s="88">
        <f>E71*D71</f>
        <v>0</v>
      </c>
      <c r="G71" s="10"/>
    </row>
    <row r="72" spans="1:7">
      <c r="A72" s="106"/>
      <c r="B72" s="12" t="s">
        <v>107</v>
      </c>
      <c r="C72" s="91"/>
      <c r="D72" s="103"/>
      <c r="E72" s="87"/>
      <c r="F72" s="89"/>
      <c r="G72" s="10"/>
    </row>
    <row r="73" spans="1:7" ht="51.95" customHeight="1">
      <c r="A73" s="109" t="s">
        <v>41</v>
      </c>
      <c r="B73" s="73" t="s">
        <v>73</v>
      </c>
      <c r="C73" s="90" t="s">
        <v>1</v>
      </c>
      <c r="D73" s="92"/>
      <c r="E73" s="86">
        <f>SUM('[1]A1,A2,A3'!L87:L88,'[1]B1,B2,B3'!M87:M88,'[1]C1,C2,C3'!M87:M88,'[1]Shared Units'!G68:G69)</f>
        <v>332</v>
      </c>
      <c r="F73" s="88">
        <f>E73*D73</f>
        <v>0</v>
      </c>
      <c r="G73" s="10"/>
    </row>
    <row r="74" spans="1:7" ht="31.5" customHeight="1">
      <c r="A74" s="109"/>
      <c r="B74" s="74" t="s">
        <v>70</v>
      </c>
      <c r="C74" s="91"/>
      <c r="D74" s="93"/>
      <c r="E74" s="87"/>
      <c r="F74" s="89"/>
      <c r="G74" s="10"/>
    </row>
    <row r="75" spans="1:7" ht="44.25" customHeight="1">
      <c r="A75" s="105" t="s">
        <v>42</v>
      </c>
      <c r="B75" s="22" t="s">
        <v>109</v>
      </c>
      <c r="C75" s="90" t="s">
        <v>1</v>
      </c>
      <c r="D75" s="102"/>
      <c r="E75" s="86">
        <f>SUM('[1]A1,A2,A3'!L89:L90,'[1]B1,B2,B3'!M89:M90,'[1]C1,C2,C3'!M89:M90,'[1]Shared Units'!G70:G71)</f>
        <v>332</v>
      </c>
      <c r="F75" s="88">
        <f>E75*D75</f>
        <v>0</v>
      </c>
      <c r="G75" s="10"/>
    </row>
    <row r="76" spans="1:7" ht="38.25" customHeight="1">
      <c r="A76" s="106"/>
      <c r="B76" s="12" t="s">
        <v>108</v>
      </c>
      <c r="C76" s="91"/>
      <c r="D76" s="103"/>
      <c r="E76" s="87"/>
      <c r="F76" s="89"/>
      <c r="G76" s="10"/>
    </row>
    <row r="77" spans="1:7" ht="68.25" customHeight="1">
      <c r="A77" s="109" t="s">
        <v>43</v>
      </c>
      <c r="B77" s="24" t="s">
        <v>110</v>
      </c>
      <c r="C77" s="90" t="s">
        <v>1</v>
      </c>
      <c r="D77" s="102"/>
      <c r="E77" s="86">
        <f>SUM('[1]A1,A2,A3'!L93:L94,'[1]B1,B2,B3'!M93:M94,'[1]C1,C2,C3'!M93:M94,'[1]Shared Units'!G74:G75)</f>
        <v>18</v>
      </c>
      <c r="F77" s="88">
        <f>E77*D77</f>
        <v>0</v>
      </c>
      <c r="G77" s="10"/>
    </row>
    <row r="78" spans="1:7" ht="59.25" customHeight="1">
      <c r="A78" s="109"/>
      <c r="B78" s="24" t="s">
        <v>111</v>
      </c>
      <c r="C78" s="91"/>
      <c r="D78" s="103"/>
      <c r="E78" s="87"/>
      <c r="F78" s="89"/>
      <c r="G78" s="10"/>
    </row>
    <row r="79" spans="1:7" s="33" customFormat="1" ht="37.5" customHeight="1">
      <c r="A79" s="58" t="s">
        <v>69</v>
      </c>
      <c r="B79" s="34" t="s">
        <v>2</v>
      </c>
      <c r="C79" s="62"/>
      <c r="D79" s="63"/>
      <c r="E79" s="63"/>
      <c r="F79" s="64"/>
      <c r="G79" s="10"/>
    </row>
    <row r="80" spans="1:7" ht="75">
      <c r="A80" s="105" t="s">
        <v>44</v>
      </c>
      <c r="B80" s="13" t="s">
        <v>113</v>
      </c>
      <c r="C80" s="162" t="s">
        <v>67</v>
      </c>
      <c r="D80" s="100"/>
      <c r="E80" s="94">
        <f>SUM('[1]A1,A2,A3'!L98:L99,'[1]B1,B2,B3'!M98:M99,'[1]C1,C2,C3'!M98:M99)</f>
        <v>40</v>
      </c>
      <c r="F80" s="98">
        <f>E80*D80</f>
        <v>0</v>
      </c>
      <c r="G80" s="10"/>
    </row>
    <row r="81" spans="1:21" ht="83.25" customHeight="1">
      <c r="A81" s="106"/>
      <c r="B81" s="12" t="s">
        <v>112</v>
      </c>
      <c r="C81" s="163"/>
      <c r="D81" s="101"/>
      <c r="E81" s="95"/>
      <c r="F81" s="99"/>
      <c r="G81" s="10"/>
    </row>
    <row r="82" spans="1:21" ht="79.5" customHeight="1">
      <c r="A82" s="96" t="s">
        <v>45</v>
      </c>
      <c r="B82" s="14" t="s">
        <v>114</v>
      </c>
      <c r="C82" s="90" t="s">
        <v>67</v>
      </c>
      <c r="D82" s="92"/>
      <c r="E82" s="94">
        <f>SUM('[1]A1,A2,A3'!L100:L101,'[1]B1,B2,B3'!M100:M101,'[1]C1,C2,C3'!M100:M101)</f>
        <v>55</v>
      </c>
      <c r="F82" s="88">
        <f>E82*D82</f>
        <v>0</v>
      </c>
      <c r="G82" s="10"/>
    </row>
    <row r="83" spans="1:21" ht="61.5" customHeight="1">
      <c r="A83" s="97"/>
      <c r="B83" s="12" t="s">
        <v>115</v>
      </c>
      <c r="C83" s="91"/>
      <c r="D83" s="93"/>
      <c r="E83" s="95"/>
      <c r="F83" s="89"/>
      <c r="G83" s="10"/>
    </row>
    <row r="84" spans="1:21" ht="100.5" customHeight="1">
      <c r="A84" s="105" t="s">
        <v>46</v>
      </c>
      <c r="B84" s="81" t="s">
        <v>117</v>
      </c>
      <c r="C84" s="90"/>
      <c r="D84" s="92"/>
      <c r="E84" s="94">
        <f>SUM('[1]A1,A2,A3'!L102:L103,'[1]B1,B2,B3'!M102:M103,'[1]C1,C2,C3'!M102:M103)</f>
        <v>198</v>
      </c>
      <c r="F84" s="88">
        <f>E84*D84</f>
        <v>0</v>
      </c>
      <c r="G84" s="10"/>
    </row>
    <row r="85" spans="1:21" ht="88.5" customHeight="1">
      <c r="A85" s="106"/>
      <c r="B85" s="12" t="s">
        <v>118</v>
      </c>
      <c r="C85" s="91"/>
      <c r="D85" s="93"/>
      <c r="E85" s="95"/>
      <c r="F85" s="89"/>
      <c r="G85" s="10"/>
    </row>
    <row r="86" spans="1:21" s="33" customFormat="1" ht="36" customHeight="1">
      <c r="A86" s="36" t="s">
        <v>47</v>
      </c>
      <c r="B86" s="67" t="s">
        <v>116</v>
      </c>
      <c r="C86" s="62"/>
      <c r="D86" s="63"/>
      <c r="E86" s="63"/>
      <c r="F86" s="64"/>
      <c r="G86" s="10"/>
    </row>
    <row r="87" spans="1:21" ht="40.5" customHeight="1">
      <c r="A87" s="154" t="s">
        <v>48</v>
      </c>
      <c r="B87" s="13" t="s">
        <v>123</v>
      </c>
      <c r="C87" s="155" t="s">
        <v>1</v>
      </c>
      <c r="D87" s="100"/>
      <c r="E87" s="94">
        <f>SUM('[1]A1,A2,A3'!L105:L106,'[1]B1,B2,B3'!M105:M106,'[1]C1,C2,C3'!M105:M106)</f>
        <v>21</v>
      </c>
      <c r="F87" s="98">
        <f>E87*D87</f>
        <v>0</v>
      </c>
      <c r="G87" s="10"/>
    </row>
    <row r="88" spans="1:21" ht="42" customHeight="1">
      <c r="A88" s="154"/>
      <c r="B88" s="37" t="s">
        <v>124</v>
      </c>
      <c r="C88" s="156"/>
      <c r="D88" s="101"/>
      <c r="E88" s="95"/>
      <c r="F88" s="99"/>
      <c r="G88" s="10"/>
    </row>
    <row r="89" spans="1:21" ht="65.099999999999994" customHeight="1">
      <c r="A89" s="154" t="s">
        <v>49</v>
      </c>
      <c r="B89" s="25" t="s">
        <v>14</v>
      </c>
      <c r="C89" s="155" t="s">
        <v>1</v>
      </c>
      <c r="D89" s="100"/>
      <c r="E89" s="94">
        <f>SUM('[1]A1,A2,A3'!L107:L108,'[1]B1,B2,B3'!M107:M108,'[1]C1,C2,C3'!M107:M108)</f>
        <v>8</v>
      </c>
      <c r="F89" s="157">
        <f>E89*D89</f>
        <v>0</v>
      </c>
      <c r="G89" s="10"/>
    </row>
    <row r="90" spans="1:21" ht="46.5" customHeight="1">
      <c r="A90" s="154"/>
      <c r="B90" s="38" t="s">
        <v>15</v>
      </c>
      <c r="C90" s="156"/>
      <c r="D90" s="101"/>
      <c r="E90" s="95"/>
      <c r="F90" s="157"/>
      <c r="G90" s="77"/>
      <c r="H90" s="54"/>
      <c r="I90" s="54"/>
      <c r="J90" s="54"/>
      <c r="K90" s="54"/>
      <c r="L90" s="54"/>
      <c r="M90" s="54"/>
      <c r="N90" s="54"/>
      <c r="O90" s="54"/>
      <c r="P90" s="54"/>
      <c r="Q90" s="54"/>
      <c r="R90" s="54"/>
      <c r="S90" s="54"/>
      <c r="T90" s="54"/>
      <c r="U90" s="54"/>
    </row>
    <row r="91" spans="1:21" ht="120.75" customHeight="1">
      <c r="A91" s="158" t="s">
        <v>50</v>
      </c>
      <c r="B91" s="39" t="s">
        <v>52</v>
      </c>
      <c r="C91" s="159" t="s">
        <v>51</v>
      </c>
      <c r="D91" s="161"/>
      <c r="E91" s="94">
        <v>6</v>
      </c>
      <c r="F91" s="157">
        <f>E91*D91</f>
        <v>0</v>
      </c>
      <c r="G91" s="77"/>
      <c r="H91" s="54"/>
      <c r="I91" s="54"/>
      <c r="J91" s="54"/>
      <c r="K91" s="54"/>
      <c r="L91" s="54"/>
      <c r="M91" s="54"/>
      <c r="N91" s="54"/>
      <c r="O91" s="54"/>
      <c r="P91" s="54"/>
      <c r="Q91" s="54"/>
      <c r="R91" s="54"/>
      <c r="S91" s="54"/>
      <c r="T91" s="54"/>
      <c r="U91" s="54"/>
    </row>
    <row r="92" spans="1:21" ht="81.75" customHeight="1">
      <c r="A92" s="158"/>
      <c r="B92" s="40" t="s">
        <v>53</v>
      </c>
      <c r="C92" s="160"/>
      <c r="D92" s="160"/>
      <c r="E92" s="95"/>
      <c r="F92" s="157"/>
      <c r="G92" s="10"/>
    </row>
    <row r="93" spans="1:21" s="33" customFormat="1" ht="30" customHeight="1" thickBot="1">
      <c r="A93" s="82"/>
      <c r="B93" s="83" t="s">
        <v>0</v>
      </c>
      <c r="C93" s="151"/>
      <c r="D93" s="152"/>
      <c r="E93" s="153"/>
      <c r="F93" s="84"/>
      <c r="G93" s="10"/>
    </row>
    <row r="94" spans="1:21" ht="28.5" customHeight="1">
      <c r="A94" s="10"/>
      <c r="F94" s="68"/>
    </row>
    <row r="95" spans="1:21">
      <c r="F95" s="71"/>
    </row>
  </sheetData>
  <mergeCells count="175">
    <mergeCell ref="F82:F83"/>
    <mergeCell ref="A75:A76"/>
    <mergeCell ref="C75:C76"/>
    <mergeCell ref="D75:D76"/>
    <mergeCell ref="E75:E76"/>
    <mergeCell ref="F75:F76"/>
    <mergeCell ref="A80:A81"/>
    <mergeCell ref="C80:C81"/>
    <mergeCell ref="C84:C85"/>
    <mergeCell ref="D84:D85"/>
    <mergeCell ref="E84:E85"/>
    <mergeCell ref="F84:F85"/>
    <mergeCell ref="A77:A78"/>
    <mergeCell ref="D77:D78"/>
    <mergeCell ref="E77:E78"/>
    <mergeCell ref="F77:F78"/>
    <mergeCell ref="A82:A83"/>
    <mergeCell ref="C82:C83"/>
    <mergeCell ref="D82:D83"/>
    <mergeCell ref="E82:E83"/>
    <mergeCell ref="A84:A85"/>
    <mergeCell ref="C77:C78"/>
    <mergeCell ref="D80:D81"/>
    <mergeCell ref="E80:E81"/>
    <mergeCell ref="C93:E93"/>
    <mergeCell ref="A87:A88"/>
    <mergeCell ref="C87:C88"/>
    <mergeCell ref="D87:D88"/>
    <mergeCell ref="E87:E88"/>
    <mergeCell ref="F87:F88"/>
    <mergeCell ref="C89:C90"/>
    <mergeCell ref="D89:D90"/>
    <mergeCell ref="E89:E90"/>
    <mergeCell ref="F89:F90"/>
    <mergeCell ref="A89:A90"/>
    <mergeCell ref="F91:F92"/>
    <mergeCell ref="A91:A92"/>
    <mergeCell ref="C91:C92"/>
    <mergeCell ref="D91:D92"/>
    <mergeCell ref="E91:E92"/>
    <mergeCell ref="A71:A72"/>
    <mergeCell ref="C71:C72"/>
    <mergeCell ref="D71:D72"/>
    <mergeCell ref="E71:E72"/>
    <mergeCell ref="F71:F72"/>
    <mergeCell ref="E66:E67"/>
    <mergeCell ref="F66:F67"/>
    <mergeCell ref="A68:A69"/>
    <mergeCell ref="C66:C67"/>
    <mergeCell ref="A33:A34"/>
    <mergeCell ref="A35:A36"/>
    <mergeCell ref="C33:C34"/>
    <mergeCell ref="D33:D34"/>
    <mergeCell ref="E33:E34"/>
    <mergeCell ref="F37:F38"/>
    <mergeCell ref="F29:F30"/>
    <mergeCell ref="C31:C32"/>
    <mergeCell ref="D31:D32"/>
    <mergeCell ref="E31:E32"/>
    <mergeCell ref="F31:F32"/>
    <mergeCell ref="A37:A38"/>
    <mergeCell ref="A13:F13"/>
    <mergeCell ref="A18:E18"/>
    <mergeCell ref="A20:E20"/>
    <mergeCell ref="A3:F3"/>
    <mergeCell ref="A4:F4"/>
    <mergeCell ref="A5:F5"/>
    <mergeCell ref="A27:A28"/>
    <mergeCell ref="C27:C28"/>
    <mergeCell ref="D27:D28"/>
    <mergeCell ref="E27:E28"/>
    <mergeCell ref="F27:F28"/>
    <mergeCell ref="F41:F43"/>
    <mergeCell ref="E45:E46"/>
    <mergeCell ref="D39:D40"/>
    <mergeCell ref="E39:E40"/>
    <mergeCell ref="D35:D36"/>
    <mergeCell ref="E35:E36"/>
    <mergeCell ref="F35:F36"/>
    <mergeCell ref="A1:F2"/>
    <mergeCell ref="A24:A25"/>
    <mergeCell ref="B24:B25"/>
    <mergeCell ref="C24:C25"/>
    <mergeCell ref="D24:D25"/>
    <mergeCell ref="E24:E25"/>
    <mergeCell ref="F24:F25"/>
    <mergeCell ref="A22:F22"/>
    <mergeCell ref="A10:F10"/>
    <mergeCell ref="A11:F11"/>
    <mergeCell ref="A12:F12"/>
    <mergeCell ref="A14:F14"/>
    <mergeCell ref="A15:F15"/>
    <mergeCell ref="A16:F16"/>
    <mergeCell ref="A17:F17"/>
    <mergeCell ref="A19:E19"/>
    <mergeCell ref="A7:F7"/>
    <mergeCell ref="A73:A74"/>
    <mergeCell ref="C58:C59"/>
    <mergeCell ref="C60:C61"/>
    <mergeCell ref="C37:C38"/>
    <mergeCell ref="C35:C36"/>
    <mergeCell ref="A54:A55"/>
    <mergeCell ref="C54:C55"/>
    <mergeCell ref="C39:C40"/>
    <mergeCell ref="A51:A52"/>
    <mergeCell ref="C51:C52"/>
    <mergeCell ref="A41:A43"/>
    <mergeCell ref="A66:A67"/>
    <mergeCell ref="C68:C69"/>
    <mergeCell ref="A64:A65"/>
    <mergeCell ref="C64:C65"/>
    <mergeCell ref="B41:B42"/>
    <mergeCell ref="A56:A57"/>
    <mergeCell ref="C56:C57"/>
    <mergeCell ref="A49:A50"/>
    <mergeCell ref="C49:C50"/>
    <mergeCell ref="A47:A48"/>
    <mergeCell ref="C47:C48"/>
    <mergeCell ref="C41:C43"/>
    <mergeCell ref="A39:A40"/>
    <mergeCell ref="A62:A63"/>
    <mergeCell ref="D58:D59"/>
    <mergeCell ref="E58:E59"/>
    <mergeCell ref="F58:F59"/>
    <mergeCell ref="D60:D61"/>
    <mergeCell ref="E60:E61"/>
    <mergeCell ref="F60:F61"/>
    <mergeCell ref="C62:C63"/>
    <mergeCell ref="D62:D63"/>
    <mergeCell ref="E62:E63"/>
    <mergeCell ref="F62:F63"/>
    <mergeCell ref="A58:A59"/>
    <mergeCell ref="A60:A61"/>
    <mergeCell ref="F80:F81"/>
    <mergeCell ref="C73:C74"/>
    <mergeCell ref="D73:D74"/>
    <mergeCell ref="E73:E74"/>
    <mergeCell ref="F73:F74"/>
    <mergeCell ref="D54:D55"/>
    <mergeCell ref="D64:D65"/>
    <mergeCell ref="E64:E65"/>
    <mergeCell ref="F64:F65"/>
    <mergeCell ref="D66:D67"/>
    <mergeCell ref="D56:D57"/>
    <mergeCell ref="E56:E57"/>
    <mergeCell ref="F56:F57"/>
    <mergeCell ref="E54:E55"/>
    <mergeCell ref="F54:F55"/>
    <mergeCell ref="D68:D69"/>
    <mergeCell ref="E68:E69"/>
    <mergeCell ref="F68:F69"/>
    <mergeCell ref="D51:D52"/>
    <mergeCell ref="E51:E52"/>
    <mergeCell ref="F51:F52"/>
    <mergeCell ref="C29:C30"/>
    <mergeCell ref="D29:D30"/>
    <mergeCell ref="E29:E30"/>
    <mergeCell ref="A29:A30"/>
    <mergeCell ref="A31:A32"/>
    <mergeCell ref="F39:F40"/>
    <mergeCell ref="A45:A46"/>
    <mergeCell ref="C45:C46"/>
    <mergeCell ref="D45:D46"/>
    <mergeCell ref="F33:F34"/>
    <mergeCell ref="D37:D38"/>
    <mergeCell ref="E37:E38"/>
    <mergeCell ref="D49:D50"/>
    <mergeCell ref="E49:E50"/>
    <mergeCell ref="F49:F50"/>
    <mergeCell ref="D47:D48"/>
    <mergeCell ref="E47:E48"/>
    <mergeCell ref="F47:F48"/>
    <mergeCell ref="F45:F46"/>
    <mergeCell ref="D41:D43"/>
    <mergeCell ref="E41:E43"/>
  </mergeCells>
  <pageMargins left="0.43307086614173201" right="0.23622047244094499" top="0.49" bottom="0.28000000000000003" header="0.31496062992126" footer="0.31496062992126"/>
  <pageSetup paperSize="9" scale="57" fitToHeight="0" orientation="landscape" r:id="rId1"/>
  <rowBreaks count="8" manualBreakCount="8">
    <brk id="26" max="6" man="1"/>
    <brk id="36" max="6" man="1"/>
    <brk id="43" max="6" man="1"/>
    <brk id="52" max="6" man="1"/>
    <brk id="59" max="6" man="1"/>
    <brk id="78" max="6" man="1"/>
    <brk id="85" max="6" man="1"/>
    <brk id="93"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55" zoomScaleNormal="55" workbookViewId="0">
      <selection activeCell="H107" sqref="H107:H108"/>
    </sheetView>
  </sheetViews>
  <sheetFormatPr defaultRowHeight="15"/>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822693B8A1754BA4FBF8C98C954B08" ma:contentTypeVersion="14" ma:contentTypeDescription="Create a new document." ma:contentTypeScope="" ma:versionID="ee3f1960b9e242630236868137fd74fb">
  <xsd:schema xmlns:xsd="http://www.w3.org/2001/XMLSchema" xmlns:xs="http://www.w3.org/2001/XMLSchema" xmlns:p="http://schemas.microsoft.com/office/2006/metadata/properties" xmlns:ns3="e0b0d87a-9426-4401-9377-5a6f2b699423" xmlns:ns4="7b78f83a-bdc7-4054-9c94-ac7a5f7baea7" targetNamespace="http://schemas.microsoft.com/office/2006/metadata/properties" ma:root="true" ma:fieldsID="b2689610f9f41c99b18a03090186113d" ns3:_="" ns4:_="">
    <xsd:import namespace="e0b0d87a-9426-4401-9377-5a6f2b699423"/>
    <xsd:import namespace="7b78f83a-bdc7-4054-9c94-ac7a5f7baea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0d87a-9426-4401-9377-5a6f2b699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78f83a-bdc7-4054-9c94-ac7a5f7baea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26B311-DCFB-488A-9BD8-D59AB5E25B1E}">
  <ds:schemaRefs>
    <ds:schemaRef ds:uri="http://schemas.microsoft.com/sharepoint/v3/contenttype/forms"/>
  </ds:schemaRefs>
</ds:datastoreItem>
</file>

<file path=customXml/itemProps2.xml><?xml version="1.0" encoding="utf-8"?>
<ds:datastoreItem xmlns:ds="http://schemas.openxmlformats.org/officeDocument/2006/customXml" ds:itemID="{87BBB944-A4EA-4AC5-9966-E7A3AE51051B}">
  <ds:schemaRefs>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b78f83a-bdc7-4054-9c94-ac7a5f7baea7"/>
    <ds:schemaRef ds:uri="e0b0d87a-9426-4401-9377-5a6f2b69942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6A6A782-86CB-45F9-9883-AD06D1C74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0d87a-9426-4401-9377-5a6f2b699423"/>
    <ds:schemaRef ds:uri="7b78f83a-bdc7-4054-9c94-ac7a5f7ba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 BoQ</vt:lpstr>
      <vt:lpstr>Pictures </vt:lpstr>
      <vt:lpstr>' BoQ'!Print_Area</vt:lpstr>
      <vt:lpstr>'Pictures '!Print_Area</vt:lpstr>
      <vt:lpstr>' BoQ'!Print_Titles</vt:lpstr>
      <vt:lpstr>' BoQ'!table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IRQ-IT-10</dc:creator>
  <cp:lastModifiedBy>Borhan, Nechirvan</cp:lastModifiedBy>
  <cp:lastPrinted>2022-10-05T13:07:28Z</cp:lastPrinted>
  <dcterms:created xsi:type="dcterms:W3CDTF">2019-01-09T09:04:54Z</dcterms:created>
  <dcterms:modified xsi:type="dcterms:W3CDTF">2022-10-16T06:25:12Z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0x01010020822693B8A1754BA4FBF8C98C954B08</vt:lpwstr>
  </property>
</Properties>
</file>