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mc:AlternateContent xmlns:mc="http://schemas.openxmlformats.org/markup-compatibility/2006">
    <mc:Choice Requires="x15">
      <x15ac:absPath xmlns:x15ac="http://schemas.microsoft.com/office/spreadsheetml/2010/11/ac" url="C:\Users\Avraz.Qasim\AppData\Local\Temp\Rar$DIa4204.1683\"/>
    </mc:Choice>
  </mc:AlternateContent>
  <xr:revisionPtr revIDLastSave="0" documentId="13_ncr:1_{094FE414-B746-4FA2-B1D7-D307B7A3DBDA}" xr6:coauthVersionLast="47" xr6:coauthVersionMax="47" xr10:uidLastSave="{00000000-0000-0000-0000-000000000000}"/>
  <bookViews>
    <workbookView xWindow="-120" yWindow="-120" windowWidth="38640" windowHeight="15720" activeTab="1" xr2:uid="{00000000-000D-0000-FFFF-FFFF00000000}"/>
  </bookViews>
  <sheets>
    <sheet name="Purchase Request" sheetId="5" r:id="rId1"/>
    <sheet name="Request for Proposal EN" sheetId="6" r:id="rId2"/>
    <sheet name="Request for Proposal AR" sheetId="17" r:id="rId3"/>
    <sheet name="Terms &amp; Conditions" sheetId="7" r:id="rId4"/>
    <sheet name="Summary" sheetId="8" r:id="rId5"/>
    <sheet name="Essential Evaluation" sheetId="9" r:id="rId6"/>
    <sheet name="Capability Evaluation" sheetId="10" r:id="rId7"/>
    <sheet name="Sustainability Evaluation" sheetId="11" r:id="rId8"/>
    <sheet name="Commercial Evaluation" sheetId="12" r:id="rId9"/>
    <sheet name="PO for FWA" sheetId="13" r:id="rId10"/>
    <sheet name="Purchase Order" sheetId="14" r:id="rId11"/>
    <sheet name="PO-Terms and conditions" sheetId="15" r:id="rId12"/>
    <sheet name="GRN SCN" sheetId="16" r:id="rId13"/>
    <sheet name="Payment Request" sheetId="4" r:id="rId14"/>
    <sheet name="Sheet1" sheetId="3" state="hidden" r:id="rId15"/>
  </sheets>
  <externalReferences>
    <externalReference r:id="rId16"/>
    <externalReference r:id="rId17"/>
  </externalReferences>
  <definedNames>
    <definedName name="Category">Sheet1!$A:$B</definedName>
    <definedName name="CO" localSheetId="9">#REF!</definedName>
    <definedName name="CO" localSheetId="11">#REF!</definedName>
    <definedName name="CO" localSheetId="10">#REF!</definedName>
    <definedName name="CO" localSheetId="0">#REF!</definedName>
    <definedName name="CO">#REF!</definedName>
    <definedName name="coname" localSheetId="9">#REF!</definedName>
    <definedName name="coname" localSheetId="11">#REF!</definedName>
    <definedName name="coname" localSheetId="10">#REF!</definedName>
    <definedName name="coname" localSheetId="0">#REF!</definedName>
    <definedName name="coname">#REF!</definedName>
    <definedName name="OLE_LINK1" localSheetId="11">'PO-Terms and conditions'!#REF!</definedName>
    <definedName name="OLE_LINK11" localSheetId="11">'PO-Terms and conditions'!$B$81</definedName>
    <definedName name="OLE_LINK14" localSheetId="11">'PO-Terms and conditions'!$B$33</definedName>
    <definedName name="_xlnm.Print_Area" localSheetId="6">'Capability Evaluation'!$B$1:$Y$17</definedName>
    <definedName name="_xlnm.Print_Area" localSheetId="8">'Commercial Evaluation'!$A$1:$U$11</definedName>
    <definedName name="_xlnm.Print_Area" localSheetId="5">'Essential Evaluation'!$A$1:$X$21</definedName>
    <definedName name="_xlnm.Print_Area" localSheetId="12">'GRN SCN'!$A$1:$H$36</definedName>
    <definedName name="_xlnm.Print_Area" localSheetId="13">'Payment Request'!$A$1:$E$46</definedName>
    <definedName name="_xlnm.Print_Area" localSheetId="9">'PO for FWA'!$A$1:$L$60</definedName>
    <definedName name="_xlnm.Print_Area" localSheetId="11">'PO-Terms and conditions'!$B$1:$D$9</definedName>
    <definedName name="_xlnm.Print_Area" localSheetId="10">'Purchase Order'!$A$1:$L$61</definedName>
    <definedName name="_xlnm.Print_Area" localSheetId="0">'Purchase Request'!$B$1:$N$44</definedName>
    <definedName name="_xlnm.Print_Area" localSheetId="2">'Request for Proposal AR'!$B$1:$N$61</definedName>
    <definedName name="_xlnm.Print_Area" localSheetId="1">'Request for Proposal EN'!$B$1:$N$47</definedName>
    <definedName name="_xlnm.Print_Area" localSheetId="7">'Sustainability Evaluation'!$B$1:$Y$17</definedName>
    <definedName name="_xlnm.Print_Area" localSheetId="3">'Terms &amp; Conditions'!$B$1:$D$11</definedName>
    <definedName name="_xlnm.Print_Titles" localSheetId="0">'Purchase Request'!$8:$8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16" l="1"/>
  <c r="B10" i="16"/>
  <c r="B11" i="16"/>
  <c r="B12" i="16"/>
  <c r="B13" i="16"/>
  <c r="B14" i="16"/>
  <c r="B15" i="16"/>
  <c r="B16" i="16"/>
  <c r="B17" i="16"/>
  <c r="B18" i="16"/>
  <c r="B19" i="16"/>
  <c r="B20" i="16"/>
  <c r="B21" i="16"/>
  <c r="B22" i="16"/>
  <c r="B8" i="16"/>
  <c r="C21" i="14"/>
  <c r="C22" i="14"/>
  <c r="C23" i="14"/>
  <c r="C24" i="14"/>
  <c r="C25" i="14"/>
  <c r="C26" i="14"/>
  <c r="C27" i="14"/>
  <c r="C28" i="14"/>
  <c r="C29" i="14"/>
  <c r="C30" i="14"/>
  <c r="C31" i="14"/>
  <c r="C32" i="14"/>
  <c r="C33" i="14"/>
  <c r="C34" i="14"/>
  <c r="C35" i="14"/>
  <c r="B21" i="14"/>
  <c r="B22" i="14"/>
  <c r="B23" i="14"/>
  <c r="B24" i="14"/>
  <c r="B25" i="14"/>
  <c r="B26" i="14"/>
  <c r="B27" i="14"/>
  <c r="B28" i="14"/>
  <c r="B29" i="14"/>
  <c r="B30" i="14"/>
  <c r="B31" i="14"/>
  <c r="B32" i="14"/>
  <c r="B33" i="14"/>
  <c r="B34" i="14"/>
  <c r="B35" i="14"/>
  <c r="C20" i="14"/>
  <c r="B20" i="14"/>
  <c r="C21" i="13"/>
  <c r="C22" i="13"/>
  <c r="C23" i="13"/>
  <c r="C24" i="13"/>
  <c r="C25" i="13"/>
  <c r="C26" i="13"/>
  <c r="C27" i="13"/>
  <c r="C28" i="13"/>
  <c r="C29" i="13"/>
  <c r="C30" i="13"/>
  <c r="C31" i="13"/>
  <c r="C32" i="13"/>
  <c r="C33" i="13"/>
  <c r="C34" i="13"/>
  <c r="C35" i="13"/>
  <c r="C20" i="13"/>
  <c r="B21" i="13"/>
  <c r="B22" i="13"/>
  <c r="B23" i="13"/>
  <c r="B24" i="13"/>
  <c r="B25" i="13"/>
  <c r="B26" i="13"/>
  <c r="B27" i="13"/>
  <c r="B28" i="13"/>
  <c r="B29" i="13"/>
  <c r="B30" i="13"/>
  <c r="B31" i="13"/>
  <c r="B32" i="13"/>
  <c r="B33" i="13"/>
  <c r="B34" i="13"/>
  <c r="B35" i="13"/>
  <c r="B20" i="13"/>
  <c r="D20" i="14"/>
  <c r="D20" i="13"/>
  <c r="N36" i="17"/>
  <c r="N31" i="17"/>
  <c r="K32" i="17"/>
  <c r="K33" i="17"/>
  <c r="K34" i="17"/>
  <c r="K35" i="17"/>
  <c r="K36" i="17"/>
  <c r="K37" i="17"/>
  <c r="K38" i="17"/>
  <c r="K39" i="17"/>
  <c r="K40" i="17"/>
  <c r="K41" i="17"/>
  <c r="K42" i="17"/>
  <c r="K43" i="17"/>
  <c r="K44" i="17"/>
  <c r="K45" i="17"/>
  <c r="K46" i="17"/>
  <c r="I32" i="17"/>
  <c r="N32" i="17" s="1"/>
  <c r="I33" i="17"/>
  <c r="N33" i="17" s="1"/>
  <c r="I34" i="17"/>
  <c r="N34" i="17" s="1"/>
  <c r="I35" i="17"/>
  <c r="N35" i="17" s="1"/>
  <c r="I36" i="17"/>
  <c r="I37" i="17"/>
  <c r="N37" i="17" s="1"/>
  <c r="I38" i="17"/>
  <c r="N38" i="17" s="1"/>
  <c r="I39" i="17"/>
  <c r="N39" i="17" s="1"/>
  <c r="I40" i="17"/>
  <c r="N40" i="17" s="1"/>
  <c r="I41" i="17"/>
  <c r="N41" i="17" s="1"/>
  <c r="I42" i="17"/>
  <c r="N42" i="17" s="1"/>
  <c r="I43" i="17"/>
  <c r="N43" i="17" s="1"/>
  <c r="I44" i="17"/>
  <c r="N44" i="17" s="1"/>
  <c r="I45" i="17"/>
  <c r="N45" i="17" s="1"/>
  <c r="I46" i="17"/>
  <c r="N46" i="17" s="1"/>
  <c r="H32" i="17"/>
  <c r="H33" i="17"/>
  <c r="H34" i="17"/>
  <c r="H35" i="17"/>
  <c r="H36" i="17"/>
  <c r="H37" i="17"/>
  <c r="H38" i="17"/>
  <c r="H39" i="17"/>
  <c r="H40" i="17"/>
  <c r="H41" i="17"/>
  <c r="H42" i="17"/>
  <c r="H43" i="17"/>
  <c r="H44" i="17"/>
  <c r="H45" i="17"/>
  <c r="H46" i="17"/>
  <c r="K31" i="17"/>
  <c r="I31" i="17"/>
  <c r="H31" i="17"/>
  <c r="C32" i="17"/>
  <c r="C33" i="17"/>
  <c r="C34" i="17"/>
  <c r="C35" i="17"/>
  <c r="C36" i="17"/>
  <c r="C37" i="17"/>
  <c r="C38" i="17"/>
  <c r="C39" i="17"/>
  <c r="C40" i="17"/>
  <c r="C41" i="17"/>
  <c r="C42" i="17"/>
  <c r="C43" i="17"/>
  <c r="C44" i="17"/>
  <c r="C45" i="17"/>
  <c r="C46" i="17"/>
  <c r="C31" i="17"/>
  <c r="D3" i="17"/>
  <c r="D21" i="13"/>
  <c r="D22" i="13" s="1"/>
  <c r="D23" i="13" s="1"/>
  <c r="D24" i="13" s="1"/>
  <c r="D25" i="13" s="1"/>
  <c r="D26" i="13" s="1"/>
  <c r="D27" i="13" s="1"/>
  <c r="D28" i="13" s="1"/>
  <c r="D29" i="13" s="1"/>
  <c r="D30" i="13" s="1"/>
  <c r="D31" i="13" s="1"/>
  <c r="D32" i="13" s="1"/>
  <c r="D33" i="13" s="1"/>
  <c r="D34" i="13" s="1"/>
  <c r="D35" i="13" s="1"/>
  <c r="E6" i="8"/>
  <c r="E10" i="8"/>
  <c r="L35" i="14"/>
  <c r="E35" i="14"/>
  <c r="L34" i="14"/>
  <c r="E34" i="14"/>
  <c r="L33" i="14"/>
  <c r="E33" i="14"/>
  <c r="L32" i="14"/>
  <c r="L36" i="14" s="1"/>
  <c r="L40" i="14" s="1"/>
  <c r="E32" i="14"/>
  <c r="L31" i="14"/>
  <c r="E31" i="14"/>
  <c r="L30" i="14"/>
  <c r="E30" i="14"/>
  <c r="L29" i="14"/>
  <c r="E29" i="14"/>
  <c r="L28" i="14"/>
  <c r="E28" i="14"/>
  <c r="L27" i="14"/>
  <c r="E27" i="14"/>
  <c r="L26" i="14"/>
  <c r="E26" i="14"/>
  <c r="L25" i="14"/>
  <c r="E25" i="14"/>
  <c r="L24" i="14"/>
  <c r="E24" i="14"/>
  <c r="L23" i="14"/>
  <c r="E23" i="14"/>
  <c r="L22" i="14"/>
  <c r="E22" i="14"/>
  <c r="L21" i="14"/>
  <c r="E21" i="14"/>
  <c r="L20" i="14"/>
  <c r="E20" i="14"/>
  <c r="D21" i="14"/>
  <c r="D22" i="14" s="1"/>
  <c r="D23" i="14" s="1"/>
  <c r="D24" i="14" s="1"/>
  <c r="D25" i="14" s="1"/>
  <c r="D26" i="14" s="1"/>
  <c r="D27" i="14" s="1"/>
  <c r="D28" i="14" s="1"/>
  <c r="D29" i="14" s="1"/>
  <c r="D30" i="14" s="1"/>
  <c r="D31" i="14" s="1"/>
  <c r="D32" i="14" s="1"/>
  <c r="D33" i="14" s="1"/>
  <c r="D34" i="14" s="1"/>
  <c r="D35" i="14" s="1"/>
  <c r="I13" i="14"/>
  <c r="I8" i="14"/>
  <c r="I10" i="14"/>
  <c r="I9" i="14"/>
  <c r="L35" i="13"/>
  <c r="E35" i="13"/>
  <c r="L34" i="13"/>
  <c r="E34" i="13"/>
  <c r="L33" i="13"/>
  <c r="E33" i="13"/>
  <c r="L32" i="13"/>
  <c r="E32" i="13"/>
  <c r="L31" i="13"/>
  <c r="E31" i="13"/>
  <c r="L30" i="13"/>
  <c r="E30" i="13"/>
  <c r="L29" i="13"/>
  <c r="E29" i="13"/>
  <c r="L28" i="13"/>
  <c r="E28" i="13"/>
  <c r="L27" i="13"/>
  <c r="E27" i="13"/>
  <c r="L26" i="13"/>
  <c r="E26" i="13"/>
  <c r="L25" i="13"/>
  <c r="E25" i="13"/>
  <c r="L24" i="13"/>
  <c r="E24" i="13"/>
  <c r="L23" i="13"/>
  <c r="E23" i="13"/>
  <c r="L22" i="13"/>
  <c r="E22" i="13"/>
  <c r="L21" i="13"/>
  <c r="E21" i="13"/>
  <c r="L20" i="13"/>
  <c r="E20" i="13"/>
  <c r="I13" i="13"/>
  <c r="I8" i="13"/>
  <c r="I10" i="13"/>
  <c r="I9" i="13"/>
  <c r="T11" i="12"/>
  <c r="S9" i="8"/>
  <c r="S11" i="12"/>
  <c r="R11" i="12"/>
  <c r="Q9" i="8" s="1"/>
  <c r="Q11" i="12"/>
  <c r="P11" i="12"/>
  <c r="O9" i="8" s="1"/>
  <c r="O11" i="12"/>
  <c r="N11" i="12"/>
  <c r="M11" i="12"/>
  <c r="L11" i="12"/>
  <c r="K9" i="8"/>
  <c r="K11" i="12"/>
  <c r="J11" i="12"/>
  <c r="I11" i="12"/>
  <c r="H11" i="12"/>
  <c r="G9" i="8" s="1"/>
  <c r="G11" i="12"/>
  <c r="F11" i="12"/>
  <c r="E11" i="12"/>
  <c r="T5" i="12"/>
  <c r="S5" i="12"/>
  <c r="R5" i="12"/>
  <c r="Q5" i="12"/>
  <c r="P5" i="12"/>
  <c r="O5" i="12"/>
  <c r="N5" i="12"/>
  <c r="M5" i="12"/>
  <c r="L5" i="12"/>
  <c r="K5" i="12"/>
  <c r="J5" i="12"/>
  <c r="I5" i="12"/>
  <c r="H5" i="12"/>
  <c r="G5" i="12"/>
  <c r="F5" i="12"/>
  <c r="T4" i="12"/>
  <c r="S4" i="12"/>
  <c r="R4" i="12"/>
  <c r="Q4" i="12"/>
  <c r="P4" i="12"/>
  <c r="O4" i="12"/>
  <c r="N4" i="12"/>
  <c r="M4" i="12"/>
  <c r="L4" i="12"/>
  <c r="K4" i="12"/>
  <c r="J4" i="12"/>
  <c r="I4" i="12"/>
  <c r="H4" i="12"/>
  <c r="G4" i="12"/>
  <c r="F4" i="12"/>
  <c r="X17" i="11"/>
  <c r="W17" i="11"/>
  <c r="R8" i="8" s="1"/>
  <c r="V17" i="11"/>
  <c r="U17" i="11"/>
  <c r="P8" i="8" s="1"/>
  <c r="T17" i="11"/>
  <c r="S17" i="11"/>
  <c r="N8" i="8" s="1"/>
  <c r="R17" i="11"/>
  <c r="M8" i="8" s="1"/>
  <c r="Q17" i="11"/>
  <c r="L8" i="8" s="1"/>
  <c r="P17" i="11"/>
  <c r="O17" i="11"/>
  <c r="J8" i="8" s="1"/>
  <c r="N17" i="11"/>
  <c r="M17" i="11"/>
  <c r="H8" i="8" s="1"/>
  <c r="L17" i="11"/>
  <c r="K17" i="11"/>
  <c r="F8" i="8" s="1"/>
  <c r="J17" i="11"/>
  <c r="E8" i="8" s="1"/>
  <c r="I17" i="11"/>
  <c r="X4" i="11"/>
  <c r="W4" i="11"/>
  <c r="V4" i="11"/>
  <c r="U4" i="11"/>
  <c r="T4" i="11"/>
  <c r="S4" i="11"/>
  <c r="R4" i="11"/>
  <c r="Q4" i="11"/>
  <c r="P4" i="11"/>
  <c r="O4" i="11"/>
  <c r="N4" i="11"/>
  <c r="M4" i="11"/>
  <c r="L4" i="11"/>
  <c r="K4" i="11"/>
  <c r="J4" i="11"/>
  <c r="X17" i="10"/>
  <c r="S7" i="8" s="1"/>
  <c r="W17" i="10"/>
  <c r="V17" i="10"/>
  <c r="Q7" i="8" s="1"/>
  <c r="U17" i="10"/>
  <c r="T17" i="10"/>
  <c r="O7" i="8" s="1"/>
  <c r="S17" i="10"/>
  <c r="R17" i="10"/>
  <c r="M7" i="8" s="1"/>
  <c r="Q17" i="10"/>
  <c r="L7" i="8" s="1"/>
  <c r="P17" i="10"/>
  <c r="K7" i="8" s="1"/>
  <c r="O17" i="10"/>
  <c r="N17" i="10"/>
  <c r="I7" i="8" s="1"/>
  <c r="M17" i="10"/>
  <c r="L17" i="10"/>
  <c r="G7" i="8" s="1"/>
  <c r="K17" i="10"/>
  <c r="J17" i="10"/>
  <c r="E7" i="8" s="1"/>
  <c r="I17" i="10"/>
  <c r="X4" i="10"/>
  <c r="W4" i="10"/>
  <c r="V4" i="10"/>
  <c r="U4" i="10"/>
  <c r="T4" i="10"/>
  <c r="S4" i="10"/>
  <c r="R4" i="10"/>
  <c r="Q4" i="10"/>
  <c r="P4" i="10"/>
  <c r="O4" i="10"/>
  <c r="N4" i="10"/>
  <c r="M4" i="10"/>
  <c r="L4" i="10"/>
  <c r="K4" i="10"/>
  <c r="J4" i="10"/>
  <c r="X5" i="9"/>
  <c r="W5" i="9"/>
  <c r="V5" i="9"/>
  <c r="U5" i="9"/>
  <c r="T5" i="9"/>
  <c r="S5" i="9"/>
  <c r="R5" i="9"/>
  <c r="Q5" i="9"/>
  <c r="P5" i="9"/>
  <c r="O5" i="9"/>
  <c r="N5" i="9"/>
  <c r="M5" i="9"/>
  <c r="L5" i="9"/>
  <c r="K5" i="9"/>
  <c r="J5" i="9"/>
  <c r="S10" i="8"/>
  <c r="R10" i="8"/>
  <c r="R9" i="8"/>
  <c r="P9" i="8"/>
  <c r="N9" i="8"/>
  <c r="M9" i="8"/>
  <c r="L9" i="8"/>
  <c r="J9" i="8"/>
  <c r="I9" i="8"/>
  <c r="H9" i="8"/>
  <c r="F9" i="8"/>
  <c r="E9" i="8"/>
  <c r="S8" i="8"/>
  <c r="Q8" i="8"/>
  <c r="O8" i="8"/>
  <c r="K8" i="8"/>
  <c r="I8" i="8"/>
  <c r="G8" i="8"/>
  <c r="R7" i="8"/>
  <c r="P7" i="8"/>
  <c r="N7" i="8"/>
  <c r="J7" i="8"/>
  <c r="H7" i="8"/>
  <c r="F7" i="8"/>
  <c r="S6" i="8"/>
  <c r="R6" i="8"/>
  <c r="Q6" i="8"/>
  <c r="Q10" i="8" s="1"/>
  <c r="P6" i="8"/>
  <c r="P10" i="8" s="1"/>
  <c r="O6" i="8"/>
  <c r="O10" i="8" s="1"/>
  <c r="N6" i="8"/>
  <c r="N10" i="8" s="1"/>
  <c r="M6" i="8"/>
  <c r="M10" i="8" s="1"/>
  <c r="L6" i="8"/>
  <c r="L10" i="8" s="1"/>
  <c r="K6" i="8"/>
  <c r="K10" i="8" s="1"/>
  <c r="J6" i="8"/>
  <c r="J10" i="8" s="1"/>
  <c r="I6" i="8"/>
  <c r="I10" i="8" s="1"/>
  <c r="H6" i="8"/>
  <c r="H10" i="8"/>
  <c r="G6" i="8"/>
  <c r="G10" i="8"/>
  <c r="F6" i="8"/>
  <c r="F10" i="8"/>
  <c r="M31" i="5"/>
  <c r="M30" i="5"/>
  <c r="M29" i="5"/>
  <c r="M28" i="5"/>
  <c r="M27" i="5"/>
  <c r="M26" i="5"/>
  <c r="M25" i="5"/>
  <c r="M24" i="5"/>
  <c r="M23" i="5"/>
  <c r="M22" i="5"/>
  <c r="M21" i="5"/>
  <c r="M20" i="5"/>
  <c r="M19" i="5"/>
  <c r="M18" i="5"/>
  <c r="M17" i="5"/>
  <c r="M16" i="5"/>
  <c r="M32" i="5" s="1"/>
  <c r="L36" i="13"/>
  <c r="L40" i="13" s="1"/>
  <c r="B7" i="4"/>
  <c r="B21" i="4"/>
  <c r="E11" i="8" l="1"/>
  <c r="I11" i="8"/>
  <c r="S11" i="8"/>
  <c r="M11" i="8"/>
  <c r="N11" i="8"/>
  <c r="K11" i="8"/>
  <c r="F11" i="8"/>
  <c r="O11" i="8"/>
  <c r="J11" i="8"/>
  <c r="N47" i="17"/>
  <c r="N50" i="17" s="1"/>
  <c r="L11" i="8"/>
  <c r="P11" i="8"/>
  <c r="G11" i="8"/>
  <c r="H11" i="8"/>
  <c r="Q11" i="8"/>
  <c r="R1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Nawal Haza'a</author>
  </authors>
  <commentList>
    <comment ref="B20" authorId="0" shapeId="0" xr:uid="{00000000-0006-0000-0D00-000001000000}">
      <text>
        <r>
          <rPr>
            <sz val="9"/>
            <color rgb="FF000000"/>
            <rFont val="Tahoma"/>
            <family val="2"/>
          </rPr>
          <t xml:space="preserve">Click here for threshold options </t>
        </r>
      </text>
    </comment>
  </commentList>
</comments>
</file>

<file path=xl/sharedStrings.xml><?xml version="1.0" encoding="utf-8"?>
<sst xmlns="http://schemas.openxmlformats.org/spreadsheetml/2006/main" count="727" uniqueCount="456">
  <si>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</si>
  <si>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</si>
  <si>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</si>
  <si>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</si>
  <si>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</si>
  <si>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</si>
  <si>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</si>
  <si>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</si>
  <si>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</si>
  <si>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</si>
  <si>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</si>
  <si>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</si>
  <si>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</si>
  <si>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</si>
  <si>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</si>
  <si>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</si>
  <si>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</si>
  <si>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</si>
  <si>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</si>
  <si>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</si>
  <si>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</si>
  <si>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</si>
  <si>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</si>
  <si>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</si>
  <si>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Approver’s Name</t>
  </si>
  <si>
    <t>Employee Name</t>
  </si>
  <si>
    <t xml:space="preserve">PAYMENT REQUESTED BY:  </t>
  </si>
  <si>
    <t>Purpose of Payment</t>
  </si>
  <si>
    <t>Budget Code</t>
  </si>
  <si>
    <t>Name of Program</t>
  </si>
  <si>
    <t>Contract Ref #</t>
  </si>
  <si>
    <t>Name of Company</t>
  </si>
  <si>
    <t>Name of Payee</t>
  </si>
  <si>
    <t>Amount in Words</t>
  </si>
  <si>
    <t>Currency</t>
  </si>
  <si>
    <t>Amount in Numbers</t>
  </si>
  <si>
    <t>Date of Request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</si>
  <si>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</si>
  <si>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</si>
  <si>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</si>
  <si>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</si>
  <si>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</si>
  <si>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</si>
  <si>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</si>
  <si>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</si>
  <si>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</si>
  <si>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</si>
  <si>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</si>
  <si>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</si>
  <si>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</si>
  <si>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</si>
  <si>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</si>
  <si>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</si>
  <si>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</si>
  <si>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</si>
  <si>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 xml:space="preserve">Supporting documents attached </t>
  </si>
  <si>
    <t>Please add ✔ at the □ to confirm attaching the support document</t>
  </si>
  <si>
    <t>Employee Title</t>
  </si>
  <si>
    <t>Approver’s Title</t>
  </si>
  <si>
    <t xml:space="preserve">DEA                     </t>
  </si>
  <si>
    <t xml:space="preserve">SOF                      </t>
  </si>
  <si>
    <t xml:space="preserve">Project Code    </t>
  </si>
  <si>
    <t xml:space="preserve">Cost Centre    </t>
  </si>
  <si>
    <t>Payment Type</t>
  </si>
  <si>
    <t>Approver’s Signature / Date</t>
  </si>
  <si>
    <t>Employee Signature / Date</t>
  </si>
  <si>
    <t>Name</t>
  </si>
  <si>
    <t>Title</t>
  </si>
  <si>
    <t>Signature / Date</t>
  </si>
  <si>
    <t>PR / PO or PRF No.</t>
  </si>
  <si>
    <t>Payment Request Checklist</t>
  </si>
  <si>
    <t>IRAQ Country Program</t>
  </si>
  <si>
    <t xml:space="preserve">Please fill the required information below </t>
  </si>
  <si>
    <t>PAYMENT RECEIVED &amp; VERIFIED BY FINANCE</t>
  </si>
  <si>
    <r>
      <t xml:space="preserve">Other important note if any (additional/removal) document likes </t>
    </r>
    <r>
      <rPr>
        <b/>
        <sz val="9"/>
        <rFont val="Calibri"/>
        <family val="2"/>
        <scheme val="minor"/>
      </rPr>
      <t>waiver/Note for the file/Business case/email..etc.</t>
    </r>
  </si>
  <si>
    <r>
      <t xml:space="preserve">PAYMENT APPROVED  BY: </t>
    </r>
    <r>
      <rPr>
        <b/>
        <sz val="12"/>
        <color rgb="FFFF0000"/>
        <rFont val="Calibri"/>
        <family val="2"/>
        <scheme val="minor"/>
      </rPr>
      <t>( Budget Holder)</t>
    </r>
  </si>
  <si>
    <r>
      <t xml:space="preserve">PAYMENT  CHECKED BY: </t>
    </r>
    <r>
      <rPr>
        <b/>
        <sz val="12"/>
        <color rgb="FFFF0000"/>
        <rFont val="Calibri"/>
        <family val="2"/>
        <scheme val="minor"/>
      </rPr>
      <t>( Line Manager/ Head of Department)</t>
    </r>
  </si>
  <si>
    <t>NA</t>
  </si>
  <si>
    <t>Ishtiaq Mannan</t>
  </si>
  <si>
    <t>Country Director</t>
  </si>
  <si>
    <t>Annual Leave &amp; RnR Travelling associated cost in (December)</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</si>
  <si>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</si>
  <si>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</si>
  <si>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</si>
  <si>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</si>
  <si>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</si>
  <si>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</si>
  <si>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</si>
  <si>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</si>
  <si>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</si>
  <si>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PURCHASE REQUEST</t>
  </si>
  <si>
    <t>Version No. 1.0 / 110621</t>
  </si>
  <si>
    <t>PR Number</t>
  </si>
  <si>
    <t>Priority</t>
  </si>
  <si>
    <t>Country</t>
  </si>
  <si>
    <t>Office</t>
  </si>
  <si>
    <t>Program / Function requesting:</t>
  </si>
  <si>
    <t xml:space="preserve"> Date goods / services are required:                                                </t>
  </si>
  <si>
    <t xml:space="preserve"> Date request prepared:</t>
  </si>
  <si>
    <t>Destination of Goods / Services:</t>
  </si>
  <si>
    <t>Name of donor(s) if applicable:</t>
  </si>
  <si>
    <t>Shipping Requirements</t>
  </si>
  <si>
    <t>Location</t>
  </si>
  <si>
    <t>Shipping Required?</t>
  </si>
  <si>
    <t>Contact</t>
  </si>
  <si>
    <t>Award End Date:</t>
  </si>
  <si>
    <t>Preferred Incoterms</t>
  </si>
  <si>
    <t>Address</t>
  </si>
  <si>
    <t>Any donor requirements contradicting
SCI Procurement Manual:</t>
  </si>
  <si>
    <t>Specialist Requirements</t>
  </si>
  <si>
    <t>Import restrictions / limitations</t>
  </si>
  <si>
    <r>
      <t xml:space="preserve">Account Code
</t>
    </r>
    <r>
      <rPr>
        <i/>
        <sz val="9"/>
        <rFont val="Arial"/>
        <family val="2"/>
      </rPr>
      <t>(4 digit)</t>
    </r>
  </si>
  <si>
    <r>
      <t xml:space="preserve">Cost Centre
</t>
    </r>
    <r>
      <rPr>
        <i/>
        <sz val="9"/>
        <rFont val="Arial"/>
        <family val="2"/>
      </rPr>
      <t>(5 digit)</t>
    </r>
  </si>
  <si>
    <r>
      <t xml:space="preserve">Project Code 
</t>
    </r>
    <r>
      <rPr>
        <i/>
        <sz val="9"/>
        <rFont val="Arial"/>
        <family val="2"/>
      </rPr>
      <t>(7 digit)</t>
    </r>
  </si>
  <si>
    <r>
      <t xml:space="preserve">Source of Funds code </t>
    </r>
    <r>
      <rPr>
        <b/>
        <sz val="8"/>
        <rFont val="Arial"/>
        <family val="2"/>
      </rPr>
      <t xml:space="preserve">
</t>
    </r>
    <r>
      <rPr>
        <i/>
        <sz val="9"/>
        <rFont val="Arial"/>
        <family val="2"/>
      </rPr>
      <t>(8 digit)</t>
    </r>
  </si>
  <si>
    <r>
      <t xml:space="preserve">DEA Code
</t>
    </r>
    <r>
      <rPr>
        <i/>
        <sz val="9"/>
        <rFont val="Arial"/>
        <family val="2"/>
      </rPr>
      <t>(5 / 6 Digit)</t>
    </r>
  </si>
  <si>
    <t>Line item</t>
  </si>
  <si>
    <r>
      <t xml:space="preserve">Description of Goods / Services
</t>
    </r>
    <r>
      <rPr>
        <sz val="9"/>
        <rFont val="Arial"/>
        <family val="2"/>
      </rPr>
      <t>(if TIM code is known, add this here)</t>
    </r>
  </si>
  <si>
    <t>Unit of Measure</t>
  </si>
  <si>
    <t>Quantity</t>
  </si>
  <si>
    <t xml:space="preserve">Currency </t>
  </si>
  <si>
    <t>Estimated Unit Cost</t>
  </si>
  <si>
    <r>
      <t xml:space="preserve">Estimated Total Cost </t>
    </r>
    <r>
      <rPr>
        <sz val="10"/>
        <rFont val="Arial"/>
        <family val="2"/>
      </rPr>
      <t xml:space="preserve">
</t>
    </r>
    <r>
      <rPr>
        <sz val="9"/>
        <rFont val="Arial"/>
        <family val="2"/>
      </rPr>
      <t>(formula)</t>
    </r>
  </si>
  <si>
    <t xml:space="preserve">TOTAL: </t>
  </si>
  <si>
    <r>
      <t xml:space="preserve">Requester:
</t>
    </r>
    <r>
      <rPr>
        <b/>
        <i/>
        <sz val="11"/>
        <color theme="0"/>
        <rFont val="Arial"/>
        <family val="2"/>
      </rPr>
      <t>(Person requesting the goods / services)</t>
    </r>
  </si>
  <si>
    <t>Finance:
(Person who review the codes)</t>
  </si>
  <si>
    <t>Procurement: 
(Person who is completing the procurement process)</t>
  </si>
  <si>
    <t>Person requesting the goods / services</t>
  </si>
  <si>
    <t>Verification of budget codes and ensure that budgets are available for this procurement</t>
  </si>
  <si>
    <t>Verification and acceptance of PR (NPR/IPR) for action. Confirms information is correct. Routes the PR for processing (e.g. to CO Procurement, RPU)</t>
  </si>
  <si>
    <t>Name:</t>
  </si>
  <si>
    <t xml:space="preserve">Name:         </t>
  </si>
  <si>
    <t>Signature:</t>
  </si>
  <si>
    <t xml:space="preserve">Position: </t>
  </si>
  <si>
    <t>Date:</t>
  </si>
  <si>
    <t>Comments:</t>
  </si>
  <si>
    <t>Remarks:</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</si>
  <si>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</si>
  <si>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</si>
  <si>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</si>
  <si>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</si>
  <si>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</si>
  <si>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</si>
  <si>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</si>
  <si>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</si>
  <si>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</si>
  <si>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</si>
  <si>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</si>
  <si>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</si>
  <si>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r>
      <t xml:space="preserve">PART 2 - BID SUBMISSION
</t>
    </r>
    <r>
      <rPr>
        <b/>
        <i/>
        <sz val="12"/>
        <rFont val="Arial"/>
        <family val="2"/>
      </rPr>
      <t>(Supplier to Complete)</t>
    </r>
  </si>
  <si>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</si>
  <si>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</si>
  <si>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</si>
  <si>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</si>
  <si>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</si>
  <si>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</si>
  <si>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</si>
  <si>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</si>
  <si>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</si>
  <si>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</si>
  <si>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</si>
  <si>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</si>
  <si>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</si>
  <si>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For any concerns or complaints, you can reach out to SCI Iraq compliance department through the following email and hotline number provided below
</t>
    </r>
    <r>
      <rPr>
        <b/>
        <sz val="14"/>
        <rFont val="Arial"/>
        <family val="2"/>
      </rPr>
      <t>أذا كانت لديكم اي شكوى, يرجى الابلاغ عنها عن طريق الارقام او الايميلات المذكوره في الاسفل</t>
    </r>
  </si>
  <si>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</si>
  <si>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rPr>
        <sz val="12"/>
        <color theme="10"/>
        <rFont val="Arial"/>
        <family val="2"/>
      </rPr>
      <t xml:space="preserve">Email Address: </t>
    </r>
    <r>
      <rPr>
        <b/>
        <u/>
        <sz val="12"/>
        <color theme="10"/>
        <rFont val="Arial"/>
        <family val="2"/>
      </rPr>
      <t>SCIFraud@savethechildren.org</t>
    </r>
  </si>
  <si>
    <r>
      <t xml:space="preserve">SAVE THE CHILDREN REQUIREMENTS
</t>
    </r>
    <r>
      <rPr>
        <b/>
        <i/>
        <sz val="12"/>
        <rFont val="Arial"/>
        <family val="2"/>
      </rPr>
      <t>(SCI &amp; Supplier to Complete)</t>
    </r>
  </si>
  <si>
    <t xml:space="preserve">Line item no. </t>
  </si>
  <si>
    <t>Unit</t>
  </si>
  <si>
    <t xml:space="preserve">Quantity required </t>
  </si>
  <si>
    <t>Additional Information</t>
  </si>
  <si>
    <t>Lead Time for Delivery</t>
  </si>
  <si>
    <t>Unit Price</t>
  </si>
  <si>
    <t>Total Price</t>
  </si>
  <si>
    <t>Add more lines to the RFQ if required</t>
  </si>
  <si>
    <t>Subtotal</t>
  </si>
  <si>
    <t>Delivery Charge</t>
  </si>
  <si>
    <t>Total</t>
  </si>
  <si>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</si>
  <si>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</si>
  <si>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</si>
  <si>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</si>
  <si>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</si>
  <si>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</si>
  <si>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</si>
  <si>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</si>
  <si>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COMPETITIVE BID ANALYSIS</t>
  </si>
  <si>
    <t>Bidder 01</t>
  </si>
  <si>
    <t>Bidder 02</t>
  </si>
  <si>
    <t>Bidder 03</t>
  </si>
  <si>
    <t>Bidder 04</t>
  </si>
  <si>
    <t>Bidder 05</t>
  </si>
  <si>
    <t>Bidder 06</t>
  </si>
  <si>
    <t>Bidder 07</t>
  </si>
  <si>
    <t>Bidder 08</t>
  </si>
  <si>
    <t>Bidder 09</t>
  </si>
  <si>
    <t>Bidder 10</t>
  </si>
  <si>
    <t>Bidder 11</t>
  </si>
  <si>
    <t>Bidder 12</t>
  </si>
  <si>
    <t>Bidder 13</t>
  </si>
  <si>
    <t>Bidder 14</t>
  </si>
  <si>
    <t>Bidder 15</t>
  </si>
  <si>
    <t>Criteria</t>
  </si>
  <si>
    <t>Weight</t>
  </si>
  <si>
    <t>&lt;&lt;Insert Supplier Name&gt;&gt;</t>
  </si>
  <si>
    <t>Essential</t>
  </si>
  <si>
    <t>Pass / Fail</t>
  </si>
  <si>
    <t>Capability</t>
  </si>
  <si>
    <t>Sustainability</t>
  </si>
  <si>
    <t>Commercial</t>
  </si>
  <si>
    <t>Total scores</t>
  </si>
  <si>
    <t>Rank</t>
  </si>
  <si>
    <r>
      <rPr>
        <b/>
        <i/>
        <sz val="10"/>
        <rFont val="Arial"/>
        <family val="2"/>
      </rPr>
      <t>NOTE</t>
    </r>
    <r>
      <rPr>
        <i/>
        <sz val="10"/>
        <rFont val="Arial"/>
        <family val="2"/>
      </rPr>
      <t xml:space="preserve"> - the scores in the above table are calculated automatically from the Essential, Capability and Commercial Evaluation tabs. The only data which needs entering is the supplier name and the weighting % for Capability and Commercial Criteria.</t>
    </r>
  </si>
  <si>
    <t>AWARD RECOMMENDATION</t>
  </si>
  <si>
    <t>Supplier</t>
  </si>
  <si>
    <t>Sourcing Outcome</t>
  </si>
  <si>
    <t>Contract / FWA Start Date</t>
  </si>
  <si>
    <t>Contract / FWA End Date</t>
  </si>
  <si>
    <t>Spend Cap</t>
  </si>
  <si>
    <t>Summary of Sourcing Procedure Followed</t>
  </si>
  <si>
    <t>Rationale for Award Decision</t>
  </si>
  <si>
    <t>&lt;&lt;insert supplier name&gt;&gt;</t>
  </si>
  <si>
    <t>For Example…
- Open tender completed with 15 suppliers bidding.
10 suppliers passed the Essential Criteria.
- After evaluating the 10 suppliers against the Commercial and Capability Criteria, 3 suppliers scored significantly higher than the others.
- Negotiations were completed with these three suppliers (with the approval of the Procurement Committee). Revised pricing was received from 2 of the suppliers and the CBA was updated to reflect this.
- Product samples were requested from the highest place bidder which were found to be satisfactory.</t>
  </si>
  <si>
    <t>For Example…
- Award decision is for a 12 month Fixed Price FWA because it will be difficult for the supplier to fix the price for a longer duration due to market instability.
- Supplier A was chosen as they provided the best quality product at a competitive price and were the highest scoring supplier after the evaluation was completed.</t>
  </si>
  <si>
    <t>PROCUREMENT COMMITTEE DECLARATION</t>
  </si>
  <si>
    <r>
      <rPr>
        <b/>
        <sz val="11"/>
        <rFont val="Arial"/>
        <family val="2"/>
      </rPr>
      <t>As a Procurement Committee member, I confirm that:</t>
    </r>
    <r>
      <rPr>
        <sz val="11"/>
        <rFont val="Arial"/>
        <family val="2"/>
      </rPr>
      <t xml:space="preserve">
1) The Sourcing Procedure was completed in adherance to the Procurement Manual - specifically that:
- The Evaluation Criteria was agreed before the Sourcing Procedure was completed.
 - The supplier bids were opened by 2 Procurement Committee members.
2) I have no Conflict of Interests with any supplier or other party involved in this Sourcing Procedure.</t>
    </r>
  </si>
  <si>
    <t>Business Owner / Budget Holder</t>
  </si>
  <si>
    <t>Supply Chain / Procurement</t>
  </si>
  <si>
    <t>Finance / Awards</t>
  </si>
  <si>
    <t>Optional Committee Members</t>
  </si>
  <si>
    <t>To assess the suitability of product/services offered</t>
  </si>
  <si>
    <t>To verify the procurement procedure used and to oversee the commercial aspects of the evaluation</t>
  </si>
  <si>
    <t>To verify the budget availability and stewardship of SCI financial resources</t>
  </si>
  <si>
    <t>E.g. Technical Specialist</t>
  </si>
  <si>
    <t>Position</t>
  </si>
  <si>
    <t>Signature</t>
  </si>
  <si>
    <t>Date</t>
  </si>
  <si>
    <t xml:space="preserve">Signature </t>
  </si>
  <si>
    <t xml:space="preserve">SAVE THE CHILDREN                                                                                                                                                           </t>
  </si>
  <si>
    <t>ESSENTIAL CRITERIA EVALUATION</t>
  </si>
  <si>
    <t>Bidder Response question number</t>
  </si>
  <si>
    <r>
      <rPr>
        <b/>
        <sz val="12"/>
        <rFont val="Arial"/>
        <family val="2"/>
      </rPr>
      <t>ESSENTIAL CRITERIA</t>
    </r>
    <r>
      <rPr>
        <b/>
        <sz val="10"/>
        <rFont val="Arial"/>
        <family val="2"/>
      </rPr>
      <t xml:space="preserve">
</t>
    </r>
    <r>
      <rPr>
        <b/>
        <i/>
        <sz val="10"/>
        <rFont val="Arial"/>
        <family val="2"/>
      </rPr>
      <t>(Bidders must score 'Pass' against all to proceed)</t>
    </r>
  </si>
  <si>
    <t>Bidder 5</t>
  </si>
  <si>
    <r>
      <rPr>
        <b/>
        <sz val="10"/>
        <rFont val="Arial"/>
        <family val="2"/>
      </rPr>
      <t xml:space="preserve">MANDATORY CRITERIA </t>
    </r>
    <r>
      <rPr>
        <sz val="10"/>
        <rFont val="Arial"/>
        <family val="2"/>
      </rPr>
      <t>: Supplier accepts Save the Children’s ‘Terms and Conditions of Purchase’ included within Appendix 1 of the ITT, and that any work awarded from this tender process will be completed under the attached ‘Terms and Conditions of Purchase’</t>
    </r>
  </si>
  <si>
    <r>
      <rPr>
        <b/>
        <sz val="10"/>
        <rFont val="Arial"/>
        <family val="2"/>
      </rPr>
      <t>MANDATORY CRITERIA</t>
    </r>
    <r>
      <rPr>
        <sz val="10"/>
        <rFont val="Arial"/>
        <family val="2"/>
      </rPr>
      <t xml:space="preserve"> : The Supplier and its staff (and any sub-contractors used) agree to comply with SCI and the IAPG’s policies and code of conducts listed below.
1) Child Safeguarding Policy
2) Anti-Bribery &amp; Corruption Policy
3) Human Trafficking &amp; Modern Slavery Policy
4) Protection from Sexual Exploitation and Abuse Policy
5) Anti-Harassment, Intimidation &amp; Bullying Policy
6) IAPG Code of Conduct
7) Conditions of Tendering</t>
    </r>
  </si>
  <si>
    <r>
      <rPr>
        <b/>
        <sz val="10"/>
        <rFont val="Arial"/>
        <family val="2"/>
      </rPr>
      <t>MANDATORY CRITERIA</t>
    </r>
    <r>
      <rPr>
        <sz val="10"/>
        <rFont val="Arial"/>
        <family val="2"/>
      </rPr>
      <t xml:space="preserve"> : The Supplier confirms it is not linked directly or indirectly to any terrorism related activity, and does not sell any Dual Purpose goods / services that may be used in a terror related activity.</t>
    </r>
  </si>
  <si>
    <r>
      <rPr>
        <b/>
        <sz val="10"/>
        <rFont val="Arial"/>
        <family val="2"/>
      </rPr>
      <t>MANDATORY CRITERIA</t>
    </r>
    <r>
      <rPr>
        <sz val="10"/>
        <rFont val="Arial"/>
        <family val="2"/>
      </rPr>
      <t xml:space="preserve"> : The bidder confirms they are not a prohibited party under applicable sanctions laws or anti-terrorism laws or provide goods under sanction by the United States of America or the European Union and accepts that SCI will undertake independent checks to validate this.</t>
    </r>
  </si>
  <si>
    <r>
      <rPr>
        <b/>
        <sz val="10"/>
        <rFont val="Arial"/>
        <family val="2"/>
      </rPr>
      <t>MANDATORY CRITERIA</t>
    </r>
    <r>
      <rPr>
        <sz val="10"/>
        <rFont val="Arial"/>
        <family val="2"/>
      </rPr>
      <t xml:space="preserve"> : The Supplier confirms it is fully qualified, licenses and registered to trade with Save the Children (including compliance with all relevant local Country legislation).
This includes the Supplier submitting the following requirements (where applicable):
- Legitimate business address
- Tax registration number &amp; certificate
- Business registration certificate
- Trading license</t>
    </r>
  </si>
  <si>
    <t>Summary</t>
  </si>
  <si>
    <t>Does Bidder meet all of the required Essential Criteria?</t>
  </si>
  <si>
    <t xml:space="preserve"> 
Bidder will report any suspected or actual breach of SCI’s compliance provisions to SCI, and update SCI on any investigations or steps taken. Is this covered in the contract?- if yes then remove
The more I think on this the more of a nothing clause I think it is. By saying yes to this what does it actually mean? The supplier is promising to do something but aren’t signing up to a binding document or making a commitment so its unenforceable therefore presumably all suppliers will simply say yes to this? Propose deleting.</t>
  </si>
  <si>
    <t xml:space="preserve">SAVE THE CHILDREN                                                                                                                  </t>
  </si>
  <si>
    <t>CAPABILITY CRITERIA EVALUATION</t>
  </si>
  <si>
    <t>Evaluation Criteria</t>
  </si>
  <si>
    <t>Capability  Criteria Description</t>
  </si>
  <si>
    <t>Bidder Response Question No</t>
  </si>
  <si>
    <t>Max Score</t>
  </si>
  <si>
    <t>Bidder 1</t>
  </si>
  <si>
    <t>Bidder 2</t>
  </si>
  <si>
    <t>Bidder 3</t>
  </si>
  <si>
    <t>Bidder 4</t>
  </si>
  <si>
    <t>Bidder 6</t>
  </si>
  <si>
    <t>Bidder 7</t>
  </si>
  <si>
    <t>Bidder 8</t>
  </si>
  <si>
    <t>Bidder 9</t>
  </si>
  <si>
    <t>Scoring Mechanism</t>
  </si>
  <si>
    <t>Score</t>
  </si>
  <si>
    <r>
      <t xml:space="preserve">Total
</t>
    </r>
    <r>
      <rPr>
        <b/>
        <i/>
        <sz val="11"/>
        <color theme="1"/>
        <rFont val="Arial"/>
        <family val="2"/>
      </rPr>
      <t>(Max Score 100)</t>
    </r>
  </si>
  <si>
    <t>`</t>
  </si>
  <si>
    <t>SUSTAINABILITY CRITERIA EVALUATION</t>
  </si>
  <si>
    <t>Sustainability Criteria Description
(Minimum Weighting is 10%)</t>
  </si>
  <si>
    <t>COMMERCIAL CRITERA EVALUATION</t>
  </si>
  <si>
    <t>Item</t>
  </si>
  <si>
    <t>Criteria
(Minimum Weighting is 40%)</t>
  </si>
  <si>
    <t>Bidder Response Question No.</t>
  </si>
  <si>
    <t>Supplier Bid Price</t>
  </si>
  <si>
    <r>
      <rPr>
        <b/>
        <sz val="9"/>
        <rFont val="Arial"/>
        <family val="2"/>
      </rPr>
      <t>Total</t>
    </r>
    <r>
      <rPr>
        <b/>
        <u/>
        <sz val="9"/>
        <rFont val="Arial"/>
        <family val="2"/>
      </rPr>
      <t xml:space="preserve">
</t>
    </r>
    <r>
      <rPr>
        <b/>
        <i/>
        <sz val="9"/>
        <rFont val="Arial"/>
        <family val="2"/>
      </rPr>
      <t>(Max Score 100)</t>
    </r>
  </si>
  <si>
    <t>PURCHASE ORDER FOR USE WITH EXECUTED FWAs</t>
  </si>
  <si>
    <t>Version No. 1.0 / 21st Nov 2019</t>
  </si>
  <si>
    <t>This Purchase Order is issued subject to the terms and conditions of the Framework Agreement referenced below</t>
  </si>
  <si>
    <t xml:space="preserve">PO No: </t>
  </si>
  <si>
    <t>Framework Agreement Reference No:</t>
  </si>
  <si>
    <t>SUPPLIER</t>
  </si>
  <si>
    <t>DELIVERY / COLLECTION ADDRESS</t>
  </si>
  <si>
    <t xml:space="preserve">Company name: </t>
  </si>
  <si>
    <t>Contact Name:</t>
  </si>
  <si>
    <t>E-mail:</t>
  </si>
  <si>
    <t>Address:</t>
  </si>
  <si>
    <t>Phone:</t>
  </si>
  <si>
    <t>Fax:</t>
  </si>
  <si>
    <t>SAVE THE CHILDREN INVOICING ADDRESS</t>
  </si>
  <si>
    <t>Mobile:</t>
  </si>
  <si>
    <t>yasser.rashid@savethechildren.org</t>
  </si>
  <si>
    <t xml:space="preserve">Iraq Country Office / 213/5, 100 M. Road
2nd Floor, Ehklas Empire Center, Next to Arjan Rotana, Erbil, Iraq
</t>
  </si>
  <si>
    <r>
      <t xml:space="preserve">Delivery method / Incoterms:
</t>
    </r>
    <r>
      <rPr>
        <sz val="8"/>
        <rFont val="Arial"/>
        <family val="2"/>
      </rPr>
      <t>(if applicable)</t>
    </r>
  </si>
  <si>
    <t>Shipping  requirements:</t>
  </si>
  <si>
    <t>Required delivery date:</t>
  </si>
  <si>
    <t>Payment terms:</t>
  </si>
  <si>
    <t>Project code</t>
  </si>
  <si>
    <t>SOF code</t>
  </si>
  <si>
    <t>PR no.</t>
  </si>
  <si>
    <t xml:space="preserve">Line Item No. </t>
  </si>
  <si>
    <t>Product Code</t>
  </si>
  <si>
    <r>
      <t xml:space="preserve">Description of Goods/Services
</t>
    </r>
    <r>
      <rPr>
        <sz val="8"/>
        <rFont val="Arial"/>
        <family val="2"/>
      </rPr>
      <t>(add technical specification as attachment if very detailed)</t>
    </r>
  </si>
  <si>
    <t>Unit/Form</t>
  </si>
  <si>
    <t>NB: Add more lines to the PO if required</t>
  </si>
  <si>
    <r>
      <t xml:space="preserve">Sales tax </t>
    </r>
    <r>
      <rPr>
        <sz val="8"/>
        <rFont val="Arial"/>
        <family val="2"/>
      </rPr>
      <t>(if applicable)</t>
    </r>
  </si>
  <si>
    <r>
      <t xml:space="preserve">Delivery charge </t>
    </r>
    <r>
      <rPr>
        <sz val="8"/>
        <rFont val="Arial"/>
        <family val="2"/>
      </rPr>
      <t>(if applicable)</t>
    </r>
  </si>
  <si>
    <r>
      <t xml:space="preserve">Other charges </t>
    </r>
    <r>
      <rPr>
        <sz val="8"/>
        <rFont val="Arial"/>
        <family val="2"/>
      </rPr>
      <t>(if applicable)</t>
    </r>
  </si>
  <si>
    <t>TOTAL</t>
  </si>
  <si>
    <t xml:space="preserve">The Purchase Order number must be quoted on all correspondence and documents including delivery note and invoice </t>
  </si>
  <si>
    <t>Prepared by: Procurement</t>
  </si>
  <si>
    <r>
      <t xml:space="preserve">Authorised by Budget Holder </t>
    </r>
    <r>
      <rPr>
        <sz val="10"/>
        <color theme="0"/>
        <rFont val="Arial"/>
        <family val="2"/>
      </rPr>
      <t>(authorised under SoD):</t>
    </r>
  </si>
  <si>
    <t>Confirms accuracy of contract/PO and procedural compliance to SCI policies</t>
  </si>
  <si>
    <t>Financial authorisation/ verification of budget (commitment to spend)</t>
  </si>
  <si>
    <t>Title:</t>
  </si>
  <si>
    <t>Checked by Finance ( Name/Designation)</t>
  </si>
  <si>
    <t xml:space="preserve">Name &amp; Signature </t>
  </si>
  <si>
    <t xml:space="preserve">Date </t>
  </si>
  <si>
    <t>Supplier acceptance:</t>
  </si>
  <si>
    <t>Supplier Stamp ( it not available then signatures only)</t>
  </si>
  <si>
    <t>Version No. 2.1 / 11 March 2020</t>
  </si>
  <si>
    <r>
      <t xml:space="preserve">This Purchase Order is issued subject to the terms and conditions and the policies contained in the contract or framework agreement governing the Goods and/or Services (as applicable), between the Customer and the Supplier. In the absence of such contract or framework agreement, this Purchase Order is issued subject to the terms and conditions overleaf and the policies contained at </t>
    </r>
    <r>
      <rPr>
        <b/>
        <u/>
        <sz val="10"/>
        <color rgb="FF0070C0"/>
        <rFont val="Arial"/>
        <family val="2"/>
      </rPr>
      <t xml:space="preserve">https://www.savethechildren.net/sites/www.savethechildren.net/files/SC-PR-13%20Purchase%20Order%20Mandatory%20Policies.pdf </t>
    </r>
  </si>
  <si>
    <r>
      <t xml:space="preserve">Reference to framework agreement/contract:
</t>
    </r>
    <r>
      <rPr>
        <sz val="8"/>
        <rFont val="Arial"/>
        <family val="2"/>
      </rPr>
      <t>(if relevant)</t>
    </r>
  </si>
  <si>
    <t>GOODS RECEIVED / SERVICE COMPLETE NOTE</t>
  </si>
  <si>
    <t>UoMName</t>
  </si>
  <si>
    <t>Ampoule</t>
  </si>
  <si>
    <t>GRN / SCN</t>
  </si>
  <si>
    <t>GRN / SCN Number</t>
  </si>
  <si>
    <t>Date goods received / services completed</t>
  </si>
  <si>
    <t>Supplier / Donor Name</t>
  </si>
  <si>
    <t>Receiving office / location</t>
  </si>
  <si>
    <t>Blister</t>
  </si>
  <si>
    <t>Bottle</t>
  </si>
  <si>
    <t>Box</t>
  </si>
  <si>
    <t>PO no.</t>
  </si>
  <si>
    <r>
      <t xml:space="preserve">TIM Code
</t>
    </r>
    <r>
      <rPr>
        <i/>
        <sz val="10"/>
        <rFont val="Arial"/>
        <family val="2"/>
      </rPr>
      <t>(GRN Only)</t>
    </r>
  </si>
  <si>
    <t>Description of Goods / Services</t>
  </si>
  <si>
    <r>
      <t xml:space="preserve">Unit of Measure
</t>
    </r>
    <r>
      <rPr>
        <i/>
        <sz val="10"/>
        <rFont val="Arial"/>
        <family val="2"/>
      </rPr>
      <t>(GRN Only)</t>
    </r>
  </si>
  <si>
    <r>
      <t xml:space="preserve">Quantity Received
</t>
    </r>
    <r>
      <rPr>
        <i/>
        <sz val="10"/>
        <rFont val="Arial"/>
        <family val="2"/>
      </rPr>
      <t>(GRN Only)</t>
    </r>
  </si>
  <si>
    <r>
      <t xml:space="preserve">Goods / Services Delivered as per Requirement
</t>
    </r>
    <r>
      <rPr>
        <i/>
        <sz val="10"/>
        <rFont val="Arial"/>
        <family val="2"/>
      </rPr>
      <t>(Quality, Quantity, Lead Time Etc)</t>
    </r>
  </si>
  <si>
    <r>
      <t xml:space="preserve">Comments
</t>
    </r>
    <r>
      <rPr>
        <i/>
        <sz val="10"/>
        <rFont val="Arial"/>
        <family val="2"/>
      </rPr>
      <t>(if recording partial delivery, include outstanding quantities to be delivered here)</t>
    </r>
  </si>
  <si>
    <t>Capsule</t>
  </si>
  <si>
    <t>Carton</t>
  </si>
  <si>
    <t>Centimetre</t>
  </si>
  <si>
    <t>Day</t>
  </si>
  <si>
    <t xml:space="preserve">Drum </t>
  </si>
  <si>
    <t>Each</t>
  </si>
  <si>
    <t>Gram</t>
  </si>
  <si>
    <t>Kilogram</t>
  </si>
  <si>
    <t>Litre</t>
  </si>
  <si>
    <t>Metre</t>
  </si>
  <si>
    <t>Metric Tonne</t>
  </si>
  <si>
    <t>Milligram</t>
  </si>
  <si>
    <t>Millilitre</t>
  </si>
  <si>
    <t>Month</t>
  </si>
  <si>
    <t>Pack</t>
  </si>
  <si>
    <t>Pair</t>
  </si>
  <si>
    <t>Person</t>
  </si>
  <si>
    <t>Piece</t>
  </si>
  <si>
    <t>Roll</t>
  </si>
  <si>
    <t>Sachet</t>
  </si>
  <si>
    <t>Sack</t>
  </si>
  <si>
    <t>All goods received / services completed to acceptable standard so can proceed with payment?</t>
  </si>
  <si>
    <t>Sheet</t>
  </si>
  <si>
    <t>Suppository</t>
  </si>
  <si>
    <t>Supply Chain</t>
  </si>
  <si>
    <t>Program / Requester</t>
  </si>
  <si>
    <t>Tablet</t>
  </si>
  <si>
    <t>Responsibility</t>
  </si>
  <si>
    <t>Confirm receipt  of goods / services</t>
  </si>
  <si>
    <t>Verification of Quality</t>
  </si>
  <si>
    <t>Test</t>
  </si>
  <si>
    <t>Tin</t>
  </si>
  <si>
    <t>Tube</t>
  </si>
  <si>
    <t>Vial</t>
  </si>
  <si>
    <t>Year</t>
  </si>
  <si>
    <t>Kit</t>
  </si>
  <si>
    <t>PO/COI/2021/00</t>
  </si>
  <si>
    <t xml:space="preserve">الاجمالي </t>
  </si>
  <si>
    <t>اجور اخرى (ان وجدت)</t>
  </si>
  <si>
    <t>اجور التوصيل</t>
  </si>
  <si>
    <t>المجموع الجزئي</t>
  </si>
  <si>
    <t xml:space="preserve">السعر الاجمالي </t>
  </si>
  <si>
    <t>سعر الوحدة</t>
  </si>
  <si>
    <t xml:space="preserve">مهلة التسليم </t>
  </si>
  <si>
    <t xml:space="preserve">العملة </t>
  </si>
  <si>
    <t xml:space="preserve">معلومات اضافية </t>
  </si>
  <si>
    <t xml:space="preserve">الكمية المطلوبة  </t>
  </si>
  <si>
    <t>الوحدة</t>
  </si>
  <si>
    <t>وصف البضائع / الخدمات
(أضف مرفقًا للمواصفات الفنية إذا كانت تفاصيلها كثيرة )</t>
  </si>
  <si>
    <t>رقم خط المنتج</t>
  </si>
  <si>
    <t xml:space="preserve">متطلبات منظمة إنقاذ الطفولة (لاستكمال الخانات من قبل المورد والمنظمة) </t>
  </si>
  <si>
    <t>لا يشكل طلب عرض الأسعار هذا أمرًا.</t>
  </si>
  <si>
    <t xml:space="preserve">العنوان </t>
  </si>
  <si>
    <t>أن جميع الأسعار المدرجة في عرض الأسعار ستكون صالحة لمدة 60 يومًا على الأقل</t>
  </si>
  <si>
    <t>الهاتف/ الخلوي</t>
  </si>
  <si>
    <t>للالتزام بجميع سياسات Save the Children الإلزامية أدناه.</t>
  </si>
  <si>
    <t xml:space="preserve">البريد الالكتروني </t>
  </si>
  <si>
    <t>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</si>
  <si>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الشخص المسؤول</t>
  </si>
  <si>
    <t xml:space="preserve">ملاحظات </t>
  </si>
  <si>
    <t>موافقة المورد</t>
  </si>
  <si>
    <t>يوافق المورد ويقر بأن ...</t>
  </si>
  <si>
    <t>اسم المورد</t>
  </si>
  <si>
    <t>إقرارات المورد</t>
  </si>
  <si>
    <t>معلومات المورد</t>
  </si>
  <si>
    <r>
      <t xml:space="preserve">الجزء 2- ارسال العطاء 
</t>
    </r>
    <r>
      <rPr>
        <b/>
        <i/>
        <sz val="12"/>
        <rFont val="Arial"/>
        <family val="2"/>
      </rPr>
      <t>(للاستعمال من قبل المورد)</t>
    </r>
  </si>
  <si>
    <t>كود منظمة التجارة العالمية المطلوب</t>
  </si>
  <si>
    <t xml:space="preserve">عنوان توصيل السلع/ الخدمات </t>
  </si>
  <si>
    <t>مكان التقديم
(البريد الالكتروني/ العنوان)</t>
  </si>
  <si>
    <t xml:space="preserve">السلع/ الخدمات المطلوبة </t>
  </si>
  <si>
    <t>المستندات المطلوبة من المورد</t>
  </si>
  <si>
    <t xml:space="preserve">نموذج التقديم </t>
  </si>
  <si>
    <t xml:space="preserve">اخر موعد للتقديم </t>
  </si>
  <si>
    <t xml:space="preserve">المعلومات المطلوبة </t>
  </si>
  <si>
    <t xml:space="preserve">معلومات التقديم </t>
  </si>
  <si>
    <t>الجزء 1 - معلومات للمورد: تفاصيل التقديم
(للاستعمال من قبل المنظمة )</t>
  </si>
  <si>
    <t xml:space="preserve">تاريخ تسعير طلب الشراء </t>
  </si>
  <si>
    <t xml:space="preserve">رقم طلب الشراء </t>
  </si>
  <si>
    <t>Version No. 3.0 / October 2020</t>
  </si>
  <si>
    <t xml:space="preserve">طلب تسعير </t>
  </si>
  <si>
    <t xml:space="preserve">منظمة إنقاذ الطفولة </t>
  </si>
  <si>
    <t xml:space="preserve">Essential information required from supplier: </t>
  </si>
  <si>
    <t>[1] Quote validity period</t>
  </si>
  <si>
    <t>[2] Key staff ID Cards provided</t>
  </si>
  <si>
    <t>Yes/No</t>
  </si>
  <si>
    <t>[3] Valid Registration Certificate</t>
  </si>
  <si>
    <t xml:space="preserve">[4] </t>
  </si>
  <si>
    <t xml:space="preserve">Supplier confirmation of offer </t>
  </si>
  <si>
    <t>Supplier stamp</t>
  </si>
  <si>
    <t>تأكيد المورد للعرض</t>
  </si>
  <si>
    <t>نعم/لا</t>
  </si>
  <si>
    <t>المعلومات الأساسية المطلوبة من المورد:</t>
  </si>
  <si>
    <t>ختم المورد</t>
  </si>
  <si>
    <t>ألاسم</t>
  </si>
  <si>
    <t xml:space="preserve">العنوان الوظيفي </t>
  </si>
  <si>
    <t>التاريخ</t>
  </si>
  <si>
    <t>[2] بطاقات هوية الموظفين الرئيسية المقدمة</t>
  </si>
  <si>
    <t>فترة صلاحية العرض [1]</t>
  </si>
  <si>
    <t>[3] شهادة تسجيل صالحة</t>
  </si>
  <si>
    <t>Ongoing program / Functional budgets</t>
  </si>
  <si>
    <t xml:space="preserve">"Program Manager or Budget Holder: 
(Person who manages the budget)"  </t>
  </si>
  <si>
    <t xml:space="preserve">To ensure that raised NPR/IPR meets needs of program/office/function, budget availability/ donor compliance  
</t>
  </si>
  <si>
    <t>Physical Copy</t>
  </si>
  <si>
    <t>Duhok Office (Mazi Complex A4)</t>
  </si>
  <si>
    <t>Duhok</t>
  </si>
  <si>
    <t>N/A</t>
  </si>
  <si>
    <t>IQD</t>
  </si>
  <si>
    <t xml:space="preserve"> </t>
  </si>
  <si>
    <r>
      <t xml:space="preserve">Other charges
</t>
    </r>
    <r>
      <rPr>
        <i/>
        <sz val="22"/>
        <color theme="0"/>
        <rFont val="Arial"/>
        <family val="2"/>
      </rPr>
      <t>(if applicable)</t>
    </r>
  </si>
  <si>
    <t>ASAP</t>
  </si>
  <si>
    <t xml:space="preserve">Month </t>
  </si>
  <si>
    <t>PR-SRO-NES-Derik-2023-498</t>
  </si>
  <si>
    <r>
      <t xml:space="preserve">Description of Goods / Services
</t>
    </r>
    <r>
      <rPr>
        <sz val="16"/>
        <rFont val="Arial"/>
        <family val="2"/>
      </rPr>
      <t>(add attachment for technical specification if very detailed)</t>
    </r>
  </si>
  <si>
    <t xml:space="preserve">hiring montly Vehicle with Driver(   4x4 vehicles 3rd row seating)  including Fuel and maintenance for three  Months -the Vehilce with Driver Should be based in Erbil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</si>
</sst>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14809]dd/mm/yyyy;@"/>
    <numFmt numFmtId="166" formatCode="_-[$$-409]* #,##0.00_ ;_-[$$-409]* \-#,##0.00\ ;_-[$$-409]* &quot;-&quot;??_ ;_-@_ "/>
    <numFmt numFmtId="167" formatCode="_-&quot;£&quot;* #,##0.00_-;\-&quot;£&quot;* #,##0.00_-;_-&quot;£&quot;* &quot;-&quot;??_-;_-@_-"/>
  </numFmts>
  <fonts count="91" x14ac:knownFonts="1">
    <font>
      <sz val="11"/>
      <color theme="1"/>
      <name val="Calibri"/>
      <family val="2"/>
      <scheme val="minor"/>
    </font>
    <font>
      <sz val="9"/>
      <color rgb="FF000000"/>
      <name val="Tahoma"/>
      <family val="2"/>
    </font>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1"/>
      <name val="Calibri"/>
      <family val="2"/>
      <scheme val="minor"/>
    </font>
    <font>
      <b/>
      <sz val="12"/>
      <name val="Calibri"/>
      <family val="2"/>
      <scheme val="minor"/>
    </font>
    <font>
      <sz val="10"/>
      <name val="Calibri"/>
      <family val="2"/>
      <scheme val="minor"/>
    </font>
    <font>
      <b/>
      <sz val="11"/>
      <name val="Calibri"/>
      <family val="2"/>
      <scheme val="minor"/>
    </font>
    <font>
      <b/>
      <sz val="20"/>
      <name val="Calibri"/>
      <family val="2"/>
      <scheme val="minor"/>
    </font>
    <font>
      <b/>
      <sz val="14"/>
      <name val="Calibri"/>
      <family val="2"/>
      <scheme val="minor"/>
    </font>
    <font>
      <b/>
      <sz val="12"/>
      <color theme="0"/>
      <name val="Calibri"/>
      <family val="2"/>
      <scheme val="minor"/>
    </font>
    <font>
      <b/>
      <sz val="9"/>
      <name val="Calibri"/>
      <family val="2"/>
      <scheme val="minor"/>
    </font>
    <font>
      <b/>
      <u/>
      <sz val="24"/>
      <color rgb="FF000000"/>
      <name val="Times New Roman"/>
      <family val="1"/>
    </font>
    <font>
      <b/>
      <u/>
      <sz val="12"/>
      <color rgb="FFFF0000"/>
      <name val="Calibri"/>
      <family val="2"/>
      <scheme val="minor"/>
    </font>
    <font>
      <u/>
      <sz val="10"/>
      <name val="Calibri"/>
      <family val="2"/>
      <scheme val="minor"/>
    </font>
    <font>
      <sz val="12"/>
      <color rgb="FF0070C0"/>
      <name val="Calibri"/>
      <family val="2"/>
      <scheme val="minor"/>
    </font>
    <font>
      <sz val="14"/>
      <color theme="8" tint="-0.499984740745262"/>
      <name val="Calibri"/>
      <family val="2"/>
      <scheme val="minor"/>
    </font>
    <font>
      <sz val="12"/>
      <color theme="8" tint="-0.499984740745262"/>
      <name val="Calibri"/>
      <family val="2"/>
      <scheme val="minor"/>
    </font>
    <font>
      <sz val="10"/>
      <color theme="8" tint="-0.499984740745262"/>
      <name val="Calibri"/>
      <family val="2"/>
      <scheme val="minor"/>
    </font>
    <font>
      <b/>
      <sz val="12"/>
      <color theme="8" tint="-0.499984740745262"/>
      <name val="Calibri"/>
      <family val="2"/>
      <scheme val="minor"/>
    </font>
    <font>
      <b/>
      <sz val="10"/>
      <color theme="8" tint="-0.499984740745262"/>
      <name val="Calibri"/>
      <family val="2"/>
      <scheme val="minor"/>
    </font>
    <font>
      <b/>
      <sz val="12"/>
      <color rgb="FFFF0000"/>
      <name val="Calibri"/>
      <family val="2"/>
      <scheme val="minor"/>
    </font>
    <font>
      <sz val="10"/>
      <name val="Arial"/>
      <family val="2"/>
    </font>
    <font>
      <b/>
      <sz val="18"/>
      <color indexed="9"/>
      <name val="Arial"/>
      <family val="2"/>
    </font>
    <font>
      <sz val="10"/>
      <name val="Calibri"/>
      <family val="2"/>
    </font>
    <font>
      <b/>
      <sz val="10"/>
      <name val="Arial"/>
      <family val="2"/>
    </font>
    <font>
      <sz val="16"/>
      <name val="Arial"/>
      <family val="2"/>
    </font>
    <font>
      <i/>
      <sz val="9"/>
      <name val="Arial"/>
      <family val="2"/>
    </font>
    <font>
      <b/>
      <sz val="8"/>
      <name val="Arial"/>
      <family val="2"/>
    </font>
    <font>
      <sz val="9"/>
      <name val="Arial"/>
      <family val="2"/>
    </font>
    <font>
      <b/>
      <sz val="11"/>
      <color theme="0"/>
      <name val="Arial"/>
      <family val="2"/>
    </font>
    <font>
      <b/>
      <i/>
      <sz val="11"/>
      <color theme="0"/>
      <name val="Arial"/>
      <family val="2"/>
    </font>
    <font>
      <i/>
      <sz val="10"/>
      <name val="Calibri"/>
      <family val="2"/>
      <scheme val="minor"/>
    </font>
    <font>
      <b/>
      <sz val="14"/>
      <color theme="0"/>
      <name val="Arial"/>
      <family val="2"/>
    </font>
    <font>
      <i/>
      <sz val="10"/>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color theme="0"/>
      <name val="Arial"/>
      <family val="2"/>
    </font>
    <font>
      <b/>
      <sz val="10"/>
      <color theme="1"/>
      <name val="Arial"/>
      <family val="2"/>
    </font>
    <font>
      <u/>
      <sz val="10"/>
      <color theme="10"/>
      <name val="Arial"/>
      <family val="2"/>
    </font>
    <font>
      <b/>
      <sz val="14"/>
      <name val="Arial"/>
      <family val="2"/>
    </font>
    <font>
      <b/>
      <u/>
      <sz val="12"/>
      <color theme="9" tint="-0.499984740745262"/>
      <name val="Arial"/>
      <family val="2"/>
    </font>
    <font>
      <b/>
      <u/>
      <sz val="12"/>
      <name val="Arial"/>
      <family val="2"/>
    </font>
    <font>
      <b/>
      <u/>
      <sz val="12"/>
      <color theme="10"/>
      <name val="Arial"/>
      <family val="2"/>
    </font>
    <font>
      <sz val="12"/>
      <color theme="10"/>
      <name val="Arial"/>
      <family val="2"/>
    </font>
    <font>
      <b/>
      <sz val="10"/>
      <color indexed="10"/>
      <name val="Arial"/>
      <family val="2"/>
    </font>
    <font>
      <sz val="10"/>
      <color rgb="FFFF0000"/>
      <name val="Arial"/>
      <family val="2"/>
    </font>
    <font>
      <i/>
      <sz val="8"/>
      <name val="Arial"/>
      <family val="2"/>
    </font>
    <font>
      <b/>
      <sz val="18"/>
      <color theme="0"/>
      <name val="Arial"/>
      <family val="2"/>
    </font>
    <font>
      <b/>
      <sz val="18"/>
      <name val="Arial"/>
      <family val="2"/>
    </font>
    <font>
      <sz val="15"/>
      <name val="Arial"/>
      <family val="2"/>
    </font>
    <font>
      <b/>
      <sz val="15"/>
      <name val="Arial"/>
      <family val="2"/>
    </font>
    <font>
      <b/>
      <sz val="20"/>
      <color indexed="9"/>
      <name val="Arial"/>
      <family val="2"/>
    </font>
    <font>
      <sz val="10"/>
      <color indexed="9"/>
      <name val="Arial"/>
      <family val="2"/>
    </font>
    <font>
      <b/>
      <sz val="8"/>
      <color indexed="9"/>
      <name val="Arial"/>
      <family val="2"/>
    </font>
    <font>
      <sz val="8"/>
      <color indexed="9"/>
      <name val="Arial"/>
      <family val="2"/>
    </font>
    <font>
      <sz val="11"/>
      <name val="Arial"/>
      <family val="2"/>
    </font>
    <font>
      <b/>
      <i/>
      <sz val="10"/>
      <name val="Arial"/>
      <family val="2"/>
    </font>
    <font>
      <b/>
      <sz val="12"/>
      <color theme="0"/>
      <name val="Arial"/>
      <family val="2"/>
    </font>
    <font>
      <i/>
      <sz val="11"/>
      <name val="Arial"/>
      <family val="2"/>
    </font>
    <font>
      <sz val="10"/>
      <color rgb="FF000000"/>
      <name val="Arial"/>
      <family val="2"/>
    </font>
    <font>
      <b/>
      <sz val="9"/>
      <color theme="0"/>
      <name val="Arial"/>
      <family val="2"/>
    </font>
    <font>
      <b/>
      <i/>
      <sz val="11"/>
      <color theme="1"/>
      <name val="Arial"/>
      <family val="2"/>
    </font>
    <font>
      <b/>
      <u/>
      <sz val="10"/>
      <color theme="1"/>
      <name val="Arial"/>
      <family val="2"/>
    </font>
    <font>
      <b/>
      <sz val="9"/>
      <name val="Arial"/>
      <family val="2"/>
    </font>
    <font>
      <sz val="7"/>
      <name val="Arial"/>
      <family val="2"/>
    </font>
    <font>
      <b/>
      <u/>
      <sz val="9"/>
      <name val="Arial"/>
      <family val="2"/>
    </font>
    <font>
      <b/>
      <i/>
      <sz val="9"/>
      <name val="Arial"/>
      <family val="2"/>
    </font>
    <font>
      <sz val="20"/>
      <name val="Arial"/>
      <family val="2"/>
    </font>
    <font>
      <b/>
      <i/>
      <sz val="8"/>
      <name val="Arial"/>
      <family val="2"/>
    </font>
    <font>
      <sz val="10"/>
      <color theme="0"/>
      <name val="Arial"/>
      <family val="2"/>
    </font>
    <font>
      <b/>
      <u/>
      <sz val="10"/>
      <color rgb="FF0070C0"/>
      <name val="Arial"/>
      <family val="2"/>
    </font>
    <font>
      <sz val="11"/>
      <color theme="0"/>
      <name val="Calibri"/>
      <family val="2"/>
    </font>
    <font>
      <b/>
      <sz val="16"/>
      <name val="Arial"/>
      <family val="2"/>
    </font>
    <font>
      <b/>
      <sz val="18"/>
      <color theme="1"/>
      <name val="Arial"/>
      <family val="2"/>
    </font>
    <font>
      <sz val="22"/>
      <name val="Arial"/>
      <family val="2"/>
    </font>
    <font>
      <b/>
      <sz val="26"/>
      <name val="Arial"/>
      <family val="2"/>
    </font>
    <font>
      <b/>
      <sz val="16"/>
      <color theme="1"/>
      <name val="Arial"/>
      <family val="2"/>
    </font>
    <font>
      <b/>
      <sz val="22"/>
      <color theme="0"/>
      <name val="Arial"/>
      <family val="2"/>
    </font>
    <font>
      <i/>
      <sz val="22"/>
      <color theme="0"/>
      <name val="Arial"/>
      <family val="2"/>
    </font>
    <font>
      <b/>
      <u/>
      <sz val="16"/>
      <color theme="10"/>
      <name val="Arial"/>
      <family val="2"/>
    </font>
    <font>
      <b/>
      <sz val="16"/>
      <color theme="0"/>
      <name val="Arial"/>
      <family val="2"/>
    </font>
    <font>
      <sz val="16"/>
      <color rgb="FFFF0000"/>
      <name val="Arial"/>
      <family val="2"/>
    </font>
  </fonts>
  <fills count="12">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14999847407452621"/>
        <bgColor indexed="64"/>
      </patternFill>
    </fill>
    <fill>
      <patternFill patternType="solid">
        <fgColor indexed="10"/>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11">
    <xf numFmtId="0" fontId="0" fillId="0" borderId="0"/>
    <xf numFmtId="43" fontId="2" fillId="0" borderId="0" applyFont="0" applyFill="0" applyBorder="0" applyAlignment="0" applyProtection="0"/>
    <xf numFmtId="0" fontId="6" fillId="0" borderId="0"/>
    <xf numFmtId="43" fontId="6" fillId="0" borderId="0" applyFont="0" applyFill="0" applyBorder="0" applyAlignment="0" applyProtection="0"/>
    <xf numFmtId="0" fontId="25" fillId="0" borderId="0"/>
    <xf numFmtId="0" fontId="6" fillId="0" borderId="0"/>
    <xf numFmtId="0" fontId="47" fillId="0" borderId="0" applyNumberFormat="0" applyFill="0" applyBorder="0" applyAlignment="0" applyProtection="0"/>
    <xf numFmtId="0" fontId="6" fillId="0" borderId="0"/>
    <xf numFmtId="167"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cellStyleXfs>
  <cellXfs count="881">
    <xf numFmtId="0" fontId="0" fillId="0" borderId="0" xfId="0"/>
    <xf numFmtId="0" fontId="3" fillId="0" borderId="0" xfId="0" applyFont="1"/>
    <xf numFmtId="0" fontId="4" fillId="0" borderId="0" xfId="0" applyFont="1"/>
    <xf numFmtId="0" fontId="9" fillId="3" borderId="0" xfId="2" applyFont="1" applyFill="1"/>
    <xf numFmtId="0" fontId="7" fillId="3" borderId="0" xfId="2" applyFont="1" applyFill="1"/>
    <xf numFmtId="0" fontId="9" fillId="2" borderId="0" xfId="2" applyFont="1" applyFill="1"/>
    <xf numFmtId="0" fontId="8" fillId="3" borderId="0" xfId="2" applyFont="1" applyFill="1" applyAlignment="1">
      <alignment vertical="center"/>
    </xf>
    <xf numFmtId="0" fontId="10" fillId="3" borderId="1" xfId="2" applyFont="1" applyFill="1" applyBorder="1" applyAlignment="1">
      <alignment vertical="center" wrapText="1"/>
    </xf>
    <xf numFmtId="0" fontId="9" fillId="3" borderId="13" xfId="2" applyFont="1" applyFill="1" applyBorder="1" applyAlignment="1">
      <alignment horizontal="center"/>
    </xf>
    <xf numFmtId="0" fontId="11" fillId="3" borderId="0" xfId="2" applyFont="1" applyFill="1" applyAlignment="1">
      <alignment vertical="center"/>
    </xf>
    <xf numFmtId="0" fontId="9" fillId="3" borderId="0" xfId="2" applyFont="1" applyFill="1" applyAlignment="1">
      <alignment vertical="center"/>
    </xf>
    <xf numFmtId="0" fontId="9" fillId="0" borderId="0" xfId="2" applyFont="1"/>
    <xf numFmtId="0" fontId="12" fillId="3" borderId="0" xfId="2" applyFont="1" applyFill="1" applyAlignment="1">
      <alignment vertical="center"/>
    </xf>
    <xf numFmtId="0" fontId="8" fillId="3" borderId="26" xfId="2" applyFont="1" applyFill="1" applyBorder="1" applyAlignment="1">
      <alignment vertical="center"/>
    </xf>
    <xf numFmtId="0" fontId="7" fillId="3" borderId="24" xfId="2" applyFont="1" applyFill="1" applyBorder="1"/>
    <xf numFmtId="0" fontId="9" fillId="3" borderId="24" xfId="2" applyFont="1" applyFill="1" applyBorder="1"/>
    <xf numFmtId="0" fontId="8" fillId="5" borderId="18" xfId="2" applyFont="1" applyFill="1" applyBorder="1" applyAlignment="1">
      <alignment horizontal="center" vertical="center"/>
    </xf>
    <xf numFmtId="0" fontId="8" fillId="5" borderId="19" xfId="2" applyFont="1" applyFill="1" applyBorder="1" applyAlignment="1">
      <alignment horizontal="center" vertical="center"/>
    </xf>
    <xf numFmtId="0" fontId="9" fillId="3" borderId="27" xfId="2" applyFont="1" applyFill="1" applyBorder="1"/>
    <xf numFmtId="0" fontId="9" fillId="3" borderId="28" xfId="2" applyFont="1" applyFill="1" applyBorder="1"/>
    <xf numFmtId="0" fontId="9" fillId="3" borderId="29" xfId="2" applyFont="1" applyFill="1" applyBorder="1"/>
    <xf numFmtId="0" fontId="9" fillId="3" borderId="30" xfId="2" applyFont="1" applyFill="1" applyBorder="1"/>
    <xf numFmtId="0" fontId="8" fillId="4" borderId="15" xfId="2" applyFont="1" applyFill="1" applyBorder="1" applyAlignment="1">
      <alignment vertical="center" wrapText="1"/>
    </xf>
    <xf numFmtId="0" fontId="8" fillId="4" borderId="18" xfId="2" applyFont="1" applyFill="1" applyBorder="1" applyAlignment="1">
      <alignment vertical="center" wrapText="1"/>
    </xf>
    <xf numFmtId="0" fontId="8" fillId="4" borderId="21" xfId="2" applyFont="1" applyFill="1" applyBorder="1" applyAlignment="1">
      <alignment vertical="center" wrapText="1"/>
    </xf>
    <xf numFmtId="0" fontId="10" fillId="4" borderId="18" xfId="2" applyFont="1" applyFill="1" applyBorder="1" applyAlignment="1">
      <alignment vertical="center" wrapText="1"/>
    </xf>
    <xf numFmtId="0" fontId="10" fillId="4" borderId="1" xfId="2" applyFont="1" applyFill="1" applyBorder="1" applyAlignment="1">
      <alignment vertical="center" wrapText="1"/>
    </xf>
    <xf numFmtId="0" fontId="15" fillId="0" borderId="0" xfId="0" applyFont="1" applyAlignment="1">
      <alignment horizontal="center" vertical="center"/>
    </xf>
    <xf numFmtId="0" fontId="16" fillId="0" borderId="0" xfId="2" applyFont="1" applyAlignment="1">
      <alignment horizontal="left" vertical="center"/>
    </xf>
    <xf numFmtId="0" fontId="17" fillId="0" borderId="0" xfId="2" applyFont="1"/>
    <xf numFmtId="0" fontId="17" fillId="3" borderId="0" xfId="2" applyFont="1" applyFill="1"/>
    <xf numFmtId="0" fontId="17" fillId="2" borderId="0" xfId="2" applyFont="1" applyFill="1"/>
    <xf numFmtId="0" fontId="18" fillId="3" borderId="19" xfId="2" applyFont="1" applyFill="1" applyBorder="1" applyAlignment="1">
      <alignment vertical="center" wrapText="1"/>
    </xf>
    <xf numFmtId="0" fontId="20" fillId="3" borderId="20" xfId="2" applyFont="1" applyFill="1" applyBorder="1" applyAlignment="1">
      <alignment vertical="center" wrapText="1"/>
    </xf>
    <xf numFmtId="0" fontId="22" fillId="3" borderId="18" xfId="2" applyFont="1" applyFill="1" applyBorder="1" applyAlignment="1">
      <alignment vertical="center"/>
    </xf>
    <xf numFmtId="0" fontId="23" fillId="3" borderId="19" xfId="2" applyFont="1" applyFill="1" applyBorder="1" applyAlignment="1">
      <alignment vertical="center"/>
    </xf>
    <xf numFmtId="0" fontId="21" fillId="3" borderId="0" xfId="2" applyFont="1" applyFill="1"/>
    <xf numFmtId="0" fontId="21" fillId="2" borderId="0" xfId="2" applyFont="1" applyFill="1"/>
    <xf numFmtId="164" fontId="20" fillId="3" borderId="1" xfId="3" applyNumberFormat="1" applyFont="1" applyFill="1" applyBorder="1" applyAlignment="1">
      <alignment vertical="center" wrapText="1"/>
    </xf>
    <xf numFmtId="0" fontId="26" fillId="7" borderId="0" xfId="4" applyFont="1" applyFill="1" applyAlignment="1">
      <alignment vertical="center"/>
    </xf>
    <xf numFmtId="0" fontId="26" fillId="7" borderId="0" xfId="4" applyFont="1" applyFill="1" applyAlignment="1">
      <alignment horizontal="left" vertical="center"/>
    </xf>
    <xf numFmtId="0" fontId="26" fillId="7" borderId="0" xfId="4" applyFont="1" applyFill="1" applyAlignment="1">
      <alignment horizontal="right" vertical="center"/>
    </xf>
    <xf numFmtId="0" fontId="25" fillId="0" borderId="0" xfId="4" applyAlignment="1">
      <alignment vertical="center"/>
    </xf>
    <xf numFmtId="0" fontId="25" fillId="0" borderId="0" xfId="4" applyAlignment="1">
      <alignment vertical="center" wrapText="1"/>
    </xf>
    <xf numFmtId="0" fontId="27" fillId="0" borderId="0" xfId="4" applyFont="1" applyAlignment="1">
      <alignment horizontal="right"/>
    </xf>
    <xf numFmtId="0" fontId="28" fillId="4" borderId="31" xfId="4" applyFont="1" applyFill="1" applyBorder="1" applyAlignment="1">
      <alignment horizontal="center" vertical="center" wrapText="1"/>
    </xf>
    <xf numFmtId="0" fontId="28" fillId="5" borderId="31" xfId="4" applyFont="1" applyFill="1" applyBorder="1" applyAlignment="1">
      <alignment horizontal="center" vertical="center" wrapText="1"/>
    </xf>
    <xf numFmtId="0" fontId="28" fillId="0" borderId="0" xfId="4" applyFont="1" applyAlignment="1">
      <alignment vertical="center" wrapText="1"/>
    </xf>
    <xf numFmtId="0" fontId="25" fillId="0" borderId="0" xfId="4" applyAlignment="1">
      <alignment horizontal="center" vertical="center" wrapText="1"/>
    </xf>
    <xf numFmtId="0" fontId="29" fillId="0" borderId="0" xfId="4" applyFont="1" applyAlignment="1">
      <alignment horizontal="center" vertical="center" wrapText="1"/>
    </xf>
    <xf numFmtId="0" fontId="28" fillId="0" borderId="0" xfId="4" applyFont="1" applyAlignment="1">
      <alignment horizontal="center" vertical="center" wrapText="1"/>
    </xf>
    <xf numFmtId="0" fontId="25" fillId="3" borderId="0" xfId="4" applyFill="1" applyAlignment="1">
      <alignment horizontal="center" vertical="center" wrapText="1"/>
    </xf>
    <xf numFmtId="0" fontId="28" fillId="4" borderId="18" xfId="4" applyFont="1" applyFill="1" applyBorder="1" applyAlignment="1">
      <alignment horizontal="center" vertical="center" wrapText="1"/>
    </xf>
    <xf numFmtId="0" fontId="28" fillId="4" borderId="29" xfId="4" applyFont="1" applyFill="1" applyBorder="1" applyAlignment="1">
      <alignment horizontal="center" vertical="center" wrapText="1"/>
    </xf>
    <xf numFmtId="0" fontId="28" fillId="4" borderId="15" xfId="4" applyFont="1" applyFill="1" applyBorder="1" applyAlignment="1">
      <alignment horizontal="center" vertical="center" wrapText="1"/>
    </xf>
    <xf numFmtId="0" fontId="28" fillId="4" borderId="16" xfId="4" applyFont="1" applyFill="1" applyBorder="1" applyAlignment="1">
      <alignment horizontal="center" vertical="center" wrapText="1"/>
    </xf>
    <xf numFmtId="0" fontId="28" fillId="4" borderId="37" xfId="4" applyFont="1" applyFill="1" applyBorder="1" applyAlignment="1">
      <alignment horizontal="center" vertical="center" wrapText="1"/>
    </xf>
    <xf numFmtId="0" fontId="28" fillId="4" borderId="17" xfId="4" applyFont="1" applyFill="1" applyBorder="1" applyAlignment="1">
      <alignment horizontal="center" vertical="center" wrapText="1"/>
    </xf>
    <xf numFmtId="0" fontId="31" fillId="0" borderId="0" xfId="4" applyFont="1" applyAlignment="1">
      <alignment horizontal="center" vertical="center" wrapText="1"/>
    </xf>
    <xf numFmtId="1" fontId="25" fillId="0" borderId="18" xfId="4" applyNumberFormat="1" applyBorder="1" applyAlignment="1">
      <alignment horizontal="center" vertical="center" wrapText="1"/>
    </xf>
    <xf numFmtId="1" fontId="25" fillId="0" borderId="1" xfId="4" applyNumberFormat="1" applyBorder="1" applyAlignment="1">
      <alignment horizontal="center" vertical="center" wrapText="1"/>
    </xf>
    <xf numFmtId="1" fontId="25" fillId="0" borderId="2" xfId="4" applyNumberFormat="1" applyBorder="1" applyAlignment="1">
      <alignment horizontal="center" vertical="center" wrapText="1"/>
    </xf>
    <xf numFmtId="0" fontId="25" fillId="0" borderId="1" xfId="4" applyBorder="1" applyAlignment="1">
      <alignment horizontal="center" vertical="center" wrapText="1"/>
    </xf>
    <xf numFmtId="3" fontId="25" fillId="0" borderId="1" xfId="4" applyNumberFormat="1" applyBorder="1" applyAlignment="1">
      <alignment horizontal="center" vertical="center" wrapText="1"/>
    </xf>
    <xf numFmtId="4" fontId="25" fillId="0" borderId="1" xfId="4" applyNumberFormat="1" applyBorder="1" applyAlignment="1">
      <alignment horizontal="right" vertical="center" wrapText="1"/>
    </xf>
    <xf numFmtId="4" fontId="25" fillId="8" borderId="19" xfId="4" applyNumberFormat="1" applyFill="1" applyBorder="1" applyAlignment="1">
      <alignment horizontal="right" vertical="center" wrapText="1"/>
    </xf>
    <xf numFmtId="3" fontId="6" fillId="0" borderId="1" xfId="4" applyNumberFormat="1" applyFont="1" applyBorder="1" applyAlignment="1">
      <alignment horizontal="center" vertical="center" wrapText="1"/>
    </xf>
    <xf numFmtId="0" fontId="6" fillId="0" borderId="1" xfId="4" applyFont="1" applyBorder="1" applyAlignment="1">
      <alignment horizontal="center" vertical="center" wrapText="1"/>
    </xf>
    <xf numFmtId="1" fontId="25" fillId="0" borderId="29" xfId="4" applyNumberFormat="1" applyBorder="1" applyAlignment="1">
      <alignment horizontal="center" vertical="center" wrapText="1"/>
    </xf>
    <xf numFmtId="1" fontId="25" fillId="0" borderId="46" xfId="4" applyNumberFormat="1" applyBorder="1" applyAlignment="1">
      <alignment horizontal="center" vertical="center" wrapText="1"/>
    </xf>
    <xf numFmtId="1" fontId="25" fillId="0" borderId="12" xfId="4" applyNumberFormat="1" applyBorder="1" applyAlignment="1">
      <alignment horizontal="center" vertical="center" wrapText="1"/>
    </xf>
    <xf numFmtId="0" fontId="25" fillId="0" borderId="46" xfId="4" applyBorder="1" applyAlignment="1">
      <alignment horizontal="center" vertical="center" wrapText="1"/>
    </xf>
    <xf numFmtId="3" fontId="25" fillId="0" borderId="46" xfId="4" applyNumberFormat="1" applyBorder="1" applyAlignment="1">
      <alignment horizontal="center" vertical="center" wrapText="1"/>
    </xf>
    <xf numFmtId="4" fontId="25" fillId="0" borderId="46" xfId="4" applyNumberFormat="1" applyBorder="1" applyAlignment="1">
      <alignment horizontal="right" vertical="center" wrapText="1"/>
    </xf>
    <xf numFmtId="4" fontId="25" fillId="8" borderId="30" xfId="4" applyNumberFormat="1" applyFill="1" applyBorder="1" applyAlignment="1">
      <alignment horizontal="right" vertical="center" wrapText="1"/>
    </xf>
    <xf numFmtId="4" fontId="25" fillId="8" borderId="47" xfId="4" applyNumberFormat="1" applyFill="1" applyBorder="1" applyAlignment="1">
      <alignment horizontal="right" vertical="center" wrapText="1"/>
    </xf>
    <xf numFmtId="0" fontId="38" fillId="0" borderId="0" xfId="4" applyFont="1" applyAlignment="1">
      <alignment horizontal="center" vertical="center"/>
    </xf>
    <xf numFmtId="0" fontId="26" fillId="9" borderId="0" xfId="4" applyFont="1" applyFill="1" applyAlignment="1">
      <alignment horizontal="left" vertical="center"/>
    </xf>
    <xf numFmtId="0" fontId="38" fillId="9" borderId="0" xfId="4" applyFont="1" applyFill="1" applyAlignment="1">
      <alignment horizontal="center" vertical="center"/>
    </xf>
    <xf numFmtId="0" fontId="26" fillId="9" borderId="0" xfId="4" applyFont="1" applyFill="1" applyAlignment="1">
      <alignment vertical="center"/>
    </xf>
    <xf numFmtId="0" fontId="26" fillId="9" borderId="0" xfId="4" applyFont="1" applyFill="1" applyAlignment="1">
      <alignment horizontal="right" vertical="center"/>
    </xf>
    <xf numFmtId="0" fontId="25" fillId="3" borderId="0" xfId="4" applyFill="1" applyAlignment="1">
      <alignment horizontal="center" vertical="center"/>
    </xf>
    <xf numFmtId="0" fontId="26" fillId="3" borderId="0" xfId="4" applyFont="1" applyFill="1" applyAlignment="1">
      <alignment horizontal="left" vertical="center"/>
    </xf>
    <xf numFmtId="0" fontId="26" fillId="3" borderId="0" xfId="4" applyFont="1" applyFill="1" applyAlignment="1">
      <alignment horizontal="right" vertical="center"/>
    </xf>
    <xf numFmtId="0" fontId="25" fillId="0" borderId="0" xfId="4" applyAlignment="1">
      <alignment horizontal="center" vertical="center"/>
    </xf>
    <xf numFmtId="0" fontId="39" fillId="3" borderId="0" xfId="4" applyFont="1" applyFill="1" applyAlignment="1">
      <alignment horizontal="right" vertical="top"/>
    </xf>
    <xf numFmtId="0" fontId="26" fillId="3" borderId="1" xfId="4" applyFont="1" applyFill="1" applyBorder="1" applyAlignment="1">
      <alignment horizontal="right" vertical="center"/>
    </xf>
    <xf numFmtId="0" fontId="41" fillId="3" borderId="0" xfId="4" applyFont="1" applyFill="1" applyAlignment="1">
      <alignment horizontal="center" vertical="center"/>
    </xf>
    <xf numFmtId="0" fontId="41" fillId="0" borderId="0" xfId="4" applyFont="1" applyAlignment="1">
      <alignment horizontal="center" vertical="center"/>
    </xf>
    <xf numFmtId="0" fontId="6" fillId="0" borderId="0" xfId="4" applyFont="1" applyAlignment="1">
      <alignment horizontal="center" vertical="center" wrapText="1"/>
    </xf>
    <xf numFmtId="0" fontId="6" fillId="0" borderId="0" xfId="4" applyFont="1" applyAlignment="1">
      <alignment horizontal="center" vertical="center"/>
    </xf>
    <xf numFmtId="0" fontId="40" fillId="0" borderId="0" xfId="4" applyFont="1" applyAlignment="1">
      <alignment vertical="center"/>
    </xf>
    <xf numFmtId="0" fontId="40" fillId="0" borderId="0" xfId="4" applyFont="1" applyAlignment="1">
      <alignment vertical="center" wrapText="1"/>
    </xf>
    <xf numFmtId="0" fontId="6" fillId="3" borderId="0" xfId="4" applyFont="1" applyFill="1" applyAlignment="1">
      <alignment horizontal="center" vertical="center"/>
    </xf>
    <xf numFmtId="0" fontId="28" fillId="3" borderId="0" xfId="4" applyFont="1" applyFill="1" applyAlignment="1">
      <alignment vertical="center"/>
    </xf>
    <xf numFmtId="0" fontId="28" fillId="3" borderId="0" xfId="4" applyFont="1" applyFill="1" applyAlignment="1">
      <alignment horizontal="center" vertical="center"/>
    </xf>
    <xf numFmtId="0" fontId="28" fillId="0" borderId="0" xfId="4" applyFont="1" applyAlignment="1">
      <alignment horizontal="center" vertical="center"/>
    </xf>
    <xf numFmtId="0" fontId="28" fillId="0" borderId="1" xfId="4" applyFont="1" applyBorder="1" applyAlignment="1">
      <alignment horizontal="center" vertical="center" wrapText="1"/>
    </xf>
    <xf numFmtId="0" fontId="6" fillId="0" borderId="1" xfId="4" applyFont="1" applyBorder="1" applyAlignment="1">
      <alignment horizontal="center" vertical="center"/>
    </xf>
    <xf numFmtId="0" fontId="6" fillId="0" borderId="46" xfId="4" applyFont="1" applyBorder="1" applyAlignment="1">
      <alignment horizontal="center" vertical="center"/>
    </xf>
    <xf numFmtId="0" fontId="31" fillId="3" borderId="0" xfId="4" applyFont="1" applyFill="1" applyAlignment="1">
      <alignment vertical="center"/>
    </xf>
    <xf numFmtId="0" fontId="25" fillId="3" borderId="0" xfId="4" applyFill="1" applyAlignment="1">
      <alignment vertical="center"/>
    </xf>
    <xf numFmtId="0" fontId="6" fillId="3" borderId="0" xfId="7" applyFill="1" applyAlignment="1">
      <alignment horizontal="center" vertical="center"/>
    </xf>
    <xf numFmtId="0" fontId="6" fillId="0" borderId="0" xfId="7" applyAlignment="1">
      <alignment horizontal="center" vertical="center"/>
    </xf>
    <xf numFmtId="0" fontId="28" fillId="3" borderId="0" xfId="4" applyFont="1" applyFill="1" applyAlignment="1">
      <alignment horizontal="center" vertical="center" wrapText="1"/>
    </xf>
    <xf numFmtId="0" fontId="45" fillId="9" borderId="16" xfId="4" applyFont="1" applyFill="1" applyBorder="1" applyAlignment="1">
      <alignment horizontal="center" vertical="center" wrapText="1"/>
    </xf>
    <xf numFmtId="0" fontId="45" fillId="9" borderId="17" xfId="4" applyFont="1" applyFill="1" applyBorder="1" applyAlignment="1">
      <alignment horizontal="center" vertical="center" wrapText="1"/>
    </xf>
    <xf numFmtId="1" fontId="25" fillId="3" borderId="18" xfId="4" applyNumberFormat="1" applyFill="1" applyBorder="1" applyAlignment="1">
      <alignment horizontal="center" vertical="center"/>
    </xf>
    <xf numFmtId="0" fontId="25" fillId="0" borderId="1" xfId="4" applyBorder="1" applyAlignment="1">
      <alignment horizontal="center" vertical="center"/>
    </xf>
    <xf numFmtId="3" fontId="25" fillId="3" borderId="1" xfId="4" applyNumberFormat="1" applyFill="1" applyBorder="1" applyAlignment="1">
      <alignment horizontal="center" vertical="center"/>
    </xf>
    <xf numFmtId="0" fontId="25" fillId="3" borderId="1" xfId="4" applyFill="1" applyBorder="1" applyAlignment="1">
      <alignment vertical="center"/>
    </xf>
    <xf numFmtId="165" fontId="54" fillId="3" borderId="1" xfId="4" applyNumberFormat="1" applyFont="1" applyFill="1" applyBorder="1" applyAlignment="1">
      <alignment horizontal="center" vertical="center"/>
    </xf>
    <xf numFmtId="166" fontId="54" fillId="3" borderId="1" xfId="4" applyNumberFormat="1" applyFont="1" applyFill="1" applyBorder="1" applyAlignment="1">
      <alignment horizontal="right" vertical="center"/>
    </xf>
    <xf numFmtId="166" fontId="54" fillId="3" borderId="19" xfId="8" applyNumberFormat="1" applyFont="1" applyFill="1" applyBorder="1" applyAlignment="1">
      <alignment horizontal="right" vertical="center"/>
    </xf>
    <xf numFmtId="0" fontId="25" fillId="0" borderId="46" xfId="4" applyBorder="1" applyAlignment="1">
      <alignment horizontal="center" vertical="center"/>
    </xf>
    <xf numFmtId="165" fontId="54" fillId="3" borderId="46" xfId="4" applyNumberFormat="1" applyFont="1" applyFill="1" applyBorder="1" applyAlignment="1">
      <alignment horizontal="center" vertical="center"/>
    </xf>
    <xf numFmtId="166" fontId="54" fillId="3" borderId="46" xfId="4" applyNumberFormat="1" applyFont="1" applyFill="1" applyBorder="1" applyAlignment="1">
      <alignment horizontal="right" vertical="center"/>
    </xf>
    <xf numFmtId="0" fontId="55" fillId="3" borderId="0" xfId="4" applyFont="1" applyFill="1" applyAlignment="1">
      <alignment horizontal="left" vertical="center"/>
    </xf>
    <xf numFmtId="166" fontId="6" fillId="3" borderId="56" xfId="8" applyNumberFormat="1" applyFont="1" applyFill="1" applyBorder="1" applyAlignment="1">
      <alignment horizontal="center" vertical="center"/>
    </xf>
    <xf numFmtId="166" fontId="6" fillId="3" borderId="19" xfId="8" applyNumberFormat="1" applyFont="1" applyFill="1" applyBorder="1" applyAlignment="1">
      <alignment horizontal="center" vertical="center"/>
    </xf>
    <xf numFmtId="166" fontId="6" fillId="3" borderId="30" xfId="8" applyNumberFormat="1" applyFont="1" applyFill="1" applyBorder="1" applyAlignment="1">
      <alignment horizontal="center" vertical="center"/>
    </xf>
    <xf numFmtId="0" fontId="56" fillId="9" borderId="0" xfId="2" applyFont="1" applyFill="1" applyAlignment="1">
      <alignment horizontal="left" vertical="center"/>
    </xf>
    <xf numFmtId="0" fontId="56" fillId="9" borderId="0" xfId="2" applyFont="1" applyFill="1"/>
    <xf numFmtId="0" fontId="26" fillId="7" borderId="0" xfId="2" applyFont="1" applyFill="1" applyAlignment="1">
      <alignment horizontal="right" vertical="center"/>
    </xf>
    <xf numFmtId="0" fontId="57" fillId="0" borderId="0" xfId="2" applyFont="1"/>
    <xf numFmtId="0" fontId="42" fillId="0" borderId="0" xfId="2" applyFont="1" applyAlignment="1">
      <alignment horizontal="left" vertical="center"/>
    </xf>
    <xf numFmtId="0" fontId="41" fillId="0" borderId="0" xfId="2" applyFont="1"/>
    <xf numFmtId="0" fontId="6" fillId="0" borderId="0" xfId="2"/>
    <xf numFmtId="0" fontId="58" fillId="0" borderId="3" xfId="2" applyFont="1" applyBorder="1" applyAlignment="1">
      <alignment horizontal="left" vertical="top" wrapText="1"/>
    </xf>
    <xf numFmtId="0" fontId="58" fillId="0" borderId="3" xfId="2" applyFont="1" applyBorder="1" applyAlignment="1">
      <alignment horizontal="left" vertical="top"/>
    </xf>
    <xf numFmtId="0" fontId="6" fillId="0" borderId="0" xfId="4" applyFont="1" applyAlignment="1">
      <alignment horizontal="left" vertical="center"/>
    </xf>
    <xf numFmtId="0" fontId="60" fillId="7" borderId="0" xfId="4" applyFont="1" applyFill="1" applyAlignment="1">
      <alignment horizontal="left" vertical="center"/>
    </xf>
    <xf numFmtId="0" fontId="61" fillId="7" borderId="0" xfId="4" applyFont="1" applyFill="1" applyAlignment="1">
      <alignment horizontal="left" vertical="center"/>
    </xf>
    <xf numFmtId="0" fontId="6" fillId="9" borderId="0" xfId="4" applyFont="1" applyFill="1" applyAlignment="1">
      <alignment horizontal="left" vertical="center"/>
    </xf>
    <xf numFmtId="0" fontId="60" fillId="7" borderId="0" xfId="4" applyFont="1" applyFill="1" applyAlignment="1">
      <alignment horizontal="right" vertical="center"/>
    </xf>
    <xf numFmtId="0" fontId="39" fillId="3" borderId="0" xfId="4" applyFont="1" applyFill="1" applyAlignment="1">
      <alignment horizontal="left" vertical="center"/>
    </xf>
    <xf numFmtId="0" fontId="31" fillId="3" borderId="0" xfId="4" applyFont="1" applyFill="1" applyAlignment="1">
      <alignment horizontal="left" vertical="center"/>
    </xf>
    <xf numFmtId="0" fontId="62" fillId="3" borderId="0" xfId="4" applyFont="1" applyFill="1" applyAlignment="1">
      <alignment horizontal="left" vertical="center"/>
    </xf>
    <xf numFmtId="0" fontId="63" fillId="3" borderId="0" xfId="4" applyFont="1" applyFill="1" applyAlignment="1">
      <alignment horizontal="left" vertical="center"/>
    </xf>
    <xf numFmtId="0" fontId="39" fillId="0" borderId="0" xfId="4" applyFont="1" applyAlignment="1">
      <alignment horizontal="left" vertical="center"/>
    </xf>
    <xf numFmtId="0" fontId="39" fillId="3" borderId="0" xfId="4" applyFont="1" applyFill="1" applyAlignment="1">
      <alignment horizontal="right" vertical="center"/>
    </xf>
    <xf numFmtId="0" fontId="6" fillId="3" borderId="0" xfId="4" applyFont="1" applyFill="1" applyAlignment="1">
      <alignment vertical="center"/>
    </xf>
    <xf numFmtId="0" fontId="64" fillId="3" borderId="0" xfId="4" applyFont="1" applyFill="1" applyAlignment="1">
      <alignment vertical="center"/>
    </xf>
    <xf numFmtId="0" fontId="6" fillId="0" borderId="0" xfId="4" applyFont="1" applyAlignment="1">
      <alignment vertical="center"/>
    </xf>
    <xf numFmtId="0" fontId="33" fillId="0" borderId="0" xfId="4" applyFont="1" applyAlignment="1">
      <alignment vertical="center"/>
    </xf>
    <xf numFmtId="0" fontId="40" fillId="3" borderId="0" xfId="4" applyFont="1" applyFill="1" applyAlignment="1">
      <alignment horizontal="left" vertical="center"/>
    </xf>
    <xf numFmtId="0" fontId="45" fillId="9" borderId="1" xfId="4" applyFont="1" applyFill="1" applyBorder="1" applyAlignment="1">
      <alignment horizontal="center" vertical="center"/>
    </xf>
    <xf numFmtId="0" fontId="6" fillId="3" borderId="0" xfId="4" applyFont="1" applyFill="1" applyAlignment="1">
      <alignment vertical="center" wrapText="1"/>
    </xf>
    <xf numFmtId="0" fontId="33" fillId="9" borderId="1" xfId="4" applyFont="1" applyFill="1" applyBorder="1" applyAlignment="1">
      <alignment horizontal="center" vertical="center" wrapText="1"/>
    </xf>
    <xf numFmtId="0" fontId="40" fillId="3" borderId="0" xfId="4" applyFont="1" applyFill="1" applyAlignment="1">
      <alignment horizontal="left" vertical="center" wrapText="1"/>
    </xf>
    <xf numFmtId="0" fontId="28" fillId="3" borderId="1" xfId="4" applyFont="1" applyFill="1" applyBorder="1" applyAlignment="1">
      <alignment horizontal="center" vertical="center" wrapText="1"/>
    </xf>
    <xf numFmtId="0" fontId="6" fillId="0" borderId="0" xfId="4" applyFont="1" applyAlignment="1">
      <alignment vertical="center" wrapText="1"/>
    </xf>
    <xf numFmtId="0" fontId="33" fillId="9" borderId="1" xfId="4" applyFont="1" applyFill="1" applyBorder="1" applyAlignment="1">
      <alignment horizontal="center" vertical="center"/>
    </xf>
    <xf numFmtId="0" fontId="64" fillId="3" borderId="1" xfId="4" applyFont="1" applyFill="1" applyBorder="1" applyAlignment="1">
      <alignment horizontal="center" vertical="center" wrapText="1"/>
    </xf>
    <xf numFmtId="0" fontId="64" fillId="3" borderId="0" xfId="4" applyFont="1" applyFill="1" applyAlignment="1">
      <alignment horizontal="center" vertical="center"/>
    </xf>
    <xf numFmtId="0" fontId="28" fillId="3" borderId="1" xfId="4" applyFont="1" applyFill="1" applyBorder="1" applyAlignment="1">
      <alignment horizontal="center" vertical="center"/>
    </xf>
    <xf numFmtId="9" fontId="64" fillId="3" borderId="1" xfId="9" applyFont="1" applyFill="1" applyBorder="1" applyAlignment="1">
      <alignment horizontal="center" vertical="center"/>
    </xf>
    <xf numFmtId="2" fontId="6" fillId="3" borderId="1" xfId="9" applyNumberFormat="1" applyFont="1" applyFill="1" applyBorder="1" applyAlignment="1">
      <alignment horizontal="center" vertical="center" wrapText="1"/>
    </xf>
    <xf numFmtId="9" fontId="64" fillId="4" borderId="1" xfId="4" applyNumberFormat="1" applyFont="1" applyFill="1" applyBorder="1" applyAlignment="1">
      <alignment horizontal="center" vertical="center" wrapText="1"/>
    </xf>
    <xf numFmtId="2" fontId="6" fillId="4" borderId="1" xfId="4" applyNumberFormat="1" applyFont="1" applyFill="1" applyBorder="1" applyAlignment="1">
      <alignment horizontal="center" vertical="center" wrapText="1"/>
    </xf>
    <xf numFmtId="0" fontId="6" fillId="3" borderId="1" xfId="4" applyFont="1" applyFill="1" applyBorder="1" applyAlignment="1">
      <alignment horizontal="center" vertical="center"/>
    </xf>
    <xf numFmtId="0" fontId="37" fillId="3" borderId="0" xfId="4" applyFont="1" applyFill="1" applyAlignment="1">
      <alignment vertical="center"/>
    </xf>
    <xf numFmtId="0" fontId="40" fillId="10" borderId="1" xfId="4" applyFont="1" applyFill="1" applyBorder="1" applyAlignment="1">
      <alignment horizontal="center" vertical="center" wrapText="1"/>
    </xf>
    <xf numFmtId="0" fontId="40" fillId="10" borderId="1" xfId="4" applyFont="1" applyFill="1" applyBorder="1" applyAlignment="1">
      <alignment horizontal="center" vertical="center"/>
    </xf>
    <xf numFmtId="0" fontId="64" fillId="0" borderId="1" xfId="4" applyFont="1" applyBorder="1" applyAlignment="1">
      <alignment vertical="center"/>
    </xf>
    <xf numFmtId="166" fontId="64" fillId="0" borderId="1" xfId="4" applyNumberFormat="1" applyFont="1" applyBorder="1" applyAlignment="1">
      <alignment vertical="center"/>
    </xf>
    <xf numFmtId="0" fontId="41" fillId="3" borderId="0" xfId="4" applyFont="1" applyFill="1" applyAlignment="1">
      <alignment vertical="center"/>
    </xf>
    <xf numFmtId="0" fontId="37" fillId="3" borderId="0" xfId="4" applyFont="1" applyFill="1" applyAlignment="1">
      <alignment horizontal="center" vertical="center" wrapText="1"/>
    </xf>
    <xf numFmtId="0" fontId="41" fillId="0" borderId="0" xfId="4" applyFont="1" applyAlignment="1">
      <alignment vertical="center"/>
    </xf>
    <xf numFmtId="0" fontId="41" fillId="3" borderId="0" xfId="4" applyFont="1" applyFill="1" applyAlignment="1">
      <alignment vertical="center" wrapText="1"/>
    </xf>
    <xf numFmtId="0" fontId="41" fillId="0" borderId="0" xfId="4" applyFont="1" applyAlignment="1">
      <alignment vertical="center" wrapText="1"/>
    </xf>
    <xf numFmtId="0" fontId="28" fillId="3" borderId="2" xfId="4" applyFont="1" applyFill="1" applyBorder="1" applyAlignment="1">
      <alignment horizontal="center" vertical="center"/>
    </xf>
    <xf numFmtId="0" fontId="28" fillId="3" borderId="4" xfId="4" applyFont="1" applyFill="1" applyBorder="1" applyAlignment="1">
      <alignment horizontal="center" vertical="center"/>
    </xf>
    <xf numFmtId="0" fontId="6" fillId="3" borderId="0" xfId="4" applyFont="1" applyFill="1" applyAlignment="1">
      <alignment horizontal="left" vertical="center"/>
    </xf>
    <xf numFmtId="0" fontId="61" fillId="3" borderId="0" xfId="4" applyFont="1" applyFill="1" applyAlignment="1">
      <alignment vertical="center"/>
    </xf>
    <xf numFmtId="0" fontId="60" fillId="3" borderId="0" xfId="4" applyFont="1" applyFill="1" applyAlignment="1">
      <alignment horizontal="center" vertical="center"/>
    </xf>
    <xf numFmtId="0" fontId="25" fillId="3" borderId="0" xfId="4" applyFill="1"/>
    <xf numFmtId="0" fontId="25" fillId="0" borderId="0" xfId="4"/>
    <xf numFmtId="0" fontId="6" fillId="4" borderId="1" xfId="4" applyFont="1" applyFill="1" applyBorder="1" applyAlignment="1">
      <alignment horizontal="center" vertical="center" wrapText="1"/>
    </xf>
    <xf numFmtId="0" fontId="25" fillId="3" borderId="1" xfId="4" applyFill="1" applyBorder="1" applyAlignment="1">
      <alignment horizontal="center" vertical="center"/>
    </xf>
    <xf numFmtId="0" fontId="28" fillId="3" borderId="0" xfId="4" applyFont="1" applyFill="1"/>
    <xf numFmtId="0" fontId="28" fillId="4" borderId="1" xfId="4" applyFont="1" applyFill="1" applyBorder="1" applyAlignment="1">
      <alignment horizontal="center" vertical="center"/>
    </xf>
    <xf numFmtId="0" fontId="28" fillId="0" borderId="0" xfId="4" applyFont="1"/>
    <xf numFmtId="0" fontId="6" fillId="3" borderId="0" xfId="4" applyFont="1" applyFill="1" applyAlignment="1">
      <alignment wrapText="1"/>
    </xf>
    <xf numFmtId="0" fontId="26" fillId="7" borderId="0" xfId="4" applyFont="1" applyFill="1" applyAlignment="1">
      <alignment horizontal="center" vertical="center"/>
    </xf>
    <xf numFmtId="0" fontId="6" fillId="3" borderId="0" xfId="4" applyFont="1" applyFill="1"/>
    <xf numFmtId="0" fontId="25" fillId="3" borderId="0" xfId="4" applyFill="1" applyAlignment="1">
      <alignment horizontal="center"/>
    </xf>
    <xf numFmtId="0" fontId="69" fillId="9" borderId="1" xfId="4" applyFont="1" applyFill="1" applyBorder="1" applyAlignment="1">
      <alignment horizontal="center" vertical="center"/>
    </xf>
    <xf numFmtId="0" fontId="32" fillId="4" borderId="1" xfId="4" applyFont="1" applyFill="1" applyBorder="1" applyAlignment="1">
      <alignment horizontal="center" vertical="center" wrapText="1"/>
    </xf>
    <xf numFmtId="0" fontId="25" fillId="3" borderId="0" xfId="4" applyFill="1" applyAlignment="1">
      <alignment wrapText="1"/>
    </xf>
    <xf numFmtId="0" fontId="28" fillId="4" borderId="1" xfId="4" applyFont="1" applyFill="1" applyBorder="1" applyAlignment="1">
      <alignment horizontal="center" vertical="center" wrapText="1"/>
    </xf>
    <xf numFmtId="0" fontId="25" fillId="0" borderId="0" xfId="4" applyAlignment="1">
      <alignment wrapText="1"/>
    </xf>
    <xf numFmtId="9" fontId="6" fillId="0" borderId="1" xfId="9" applyFont="1" applyFill="1" applyBorder="1" applyAlignment="1">
      <alignment horizontal="center" vertical="center"/>
    </xf>
    <xf numFmtId="1" fontId="6" fillId="3" borderId="1" xfId="9" applyNumberFormat="1" applyFont="1" applyFill="1" applyBorder="1" applyAlignment="1">
      <alignment horizontal="center" vertical="center" wrapText="1"/>
    </xf>
    <xf numFmtId="1" fontId="0" fillId="3" borderId="1" xfId="9" applyNumberFormat="1" applyFont="1" applyFill="1" applyBorder="1" applyAlignment="1">
      <alignment horizontal="center" vertical="center"/>
    </xf>
    <xf numFmtId="1" fontId="0" fillId="3" borderId="1" xfId="9" applyNumberFormat="1" applyFont="1" applyFill="1" applyBorder="1" applyAlignment="1">
      <alignment horizontal="center" vertical="center" wrapText="1"/>
    </xf>
    <xf numFmtId="0" fontId="32" fillId="0" borderId="1" xfId="4" applyFont="1" applyBorder="1" applyAlignment="1">
      <alignment vertical="center" wrapText="1"/>
    </xf>
    <xf numFmtId="9" fontId="6" fillId="3" borderId="1" xfId="9" applyFont="1" applyFill="1" applyBorder="1" applyAlignment="1">
      <alignment horizontal="center" vertical="center"/>
    </xf>
    <xf numFmtId="1" fontId="25" fillId="0" borderId="0" xfId="4" applyNumberFormat="1" applyAlignment="1">
      <alignment horizontal="center" vertical="center"/>
    </xf>
    <xf numFmtId="0" fontId="45" fillId="0" borderId="0" xfId="4" applyFont="1" applyAlignment="1">
      <alignment horizontal="center" vertical="center" wrapText="1"/>
    </xf>
    <xf numFmtId="0" fontId="44" fillId="4" borderId="1" xfId="4" applyFont="1" applyFill="1" applyBorder="1" applyAlignment="1">
      <alignment horizontal="center" vertical="center" wrapText="1"/>
    </xf>
    <xf numFmtId="9" fontId="71" fillId="4" borderId="1" xfId="9" applyFont="1" applyFill="1" applyBorder="1" applyAlignment="1">
      <alignment horizontal="center" vertical="center"/>
    </xf>
    <xf numFmtId="1" fontId="71" fillId="4" borderId="1" xfId="9" applyNumberFormat="1" applyFont="1" applyFill="1" applyBorder="1" applyAlignment="1">
      <alignment horizontal="center" vertical="center"/>
    </xf>
    <xf numFmtId="0" fontId="32" fillId="0" borderId="1" xfId="4" applyFont="1" applyBorder="1" applyAlignment="1">
      <alignment horizontal="center" vertical="center"/>
    </xf>
    <xf numFmtId="0" fontId="37" fillId="3" borderId="0" xfId="4" applyFont="1" applyFill="1"/>
    <xf numFmtId="0" fontId="25" fillId="3" borderId="0" xfId="4" applyFill="1" applyAlignment="1">
      <alignment horizontal="right"/>
    </xf>
    <xf numFmtId="0" fontId="6" fillId="0" borderId="0" xfId="4" applyFont="1"/>
    <xf numFmtId="0" fontId="25" fillId="3" borderId="0" xfId="4" applyFill="1" applyAlignment="1">
      <alignment horizontal="left"/>
    </xf>
    <xf numFmtId="0" fontId="25" fillId="0" borderId="0" xfId="4" applyAlignment="1">
      <alignment horizontal="center"/>
    </xf>
    <xf numFmtId="0" fontId="25" fillId="0" borderId="0" xfId="4" applyAlignment="1">
      <alignment horizontal="left"/>
    </xf>
    <xf numFmtId="0" fontId="25" fillId="0" borderId="0" xfId="4" applyAlignment="1">
      <alignment horizontal="left" vertical="center"/>
    </xf>
    <xf numFmtId="0" fontId="37" fillId="0" borderId="0" xfId="4" applyFont="1"/>
    <xf numFmtId="0" fontId="28" fillId="0" borderId="0" xfId="4" applyFont="1" applyAlignment="1">
      <alignment horizontal="right"/>
    </xf>
    <xf numFmtId="0" fontId="25" fillId="0" borderId="0" xfId="4" applyAlignment="1">
      <alignment horizontal="right"/>
    </xf>
    <xf numFmtId="0" fontId="26" fillId="7" borderId="0" xfId="2" applyFont="1" applyFill="1" applyAlignment="1">
      <alignment vertical="center"/>
    </xf>
    <xf numFmtId="0" fontId="6" fillId="0" borderId="0" xfId="2" applyAlignment="1">
      <alignment wrapText="1"/>
    </xf>
    <xf numFmtId="0" fontId="6" fillId="0" borderId="0" xfId="2" applyAlignment="1">
      <alignment horizontal="center" vertical="center" wrapText="1"/>
    </xf>
    <xf numFmtId="0" fontId="26" fillId="0" borderId="0" xfId="2" applyFont="1" applyAlignment="1">
      <alignment vertical="center"/>
    </xf>
    <xf numFmtId="0" fontId="32" fillId="0" borderId="0" xfId="2" applyFont="1" applyAlignment="1">
      <alignment horizontal="center" vertical="center" wrapText="1"/>
    </xf>
    <xf numFmtId="0" fontId="32" fillId="0" borderId="0" xfId="2" applyFont="1" applyAlignment="1">
      <alignment wrapText="1"/>
    </xf>
    <xf numFmtId="0" fontId="69" fillId="9" borderId="1" xfId="2" applyFont="1" applyFill="1" applyBorder="1" applyAlignment="1">
      <alignment horizontal="center" vertical="center" wrapText="1"/>
    </xf>
    <xf numFmtId="0" fontId="32" fillId="4" borderId="1" xfId="2" applyFont="1" applyFill="1" applyBorder="1" applyAlignment="1">
      <alignment horizontal="center" vertical="center" wrapText="1"/>
    </xf>
    <xf numFmtId="0" fontId="72" fillId="4" borderId="1" xfId="2" applyFont="1" applyFill="1" applyBorder="1" applyAlignment="1">
      <alignment horizontal="center" vertical="center" wrapText="1"/>
    </xf>
    <xf numFmtId="166" fontId="32" fillId="0" borderId="1" xfId="8" applyNumberFormat="1" applyFont="1" applyFill="1" applyBorder="1" applyAlignment="1">
      <alignment horizontal="center" vertical="center" wrapText="1"/>
    </xf>
    <xf numFmtId="0" fontId="72" fillId="0" borderId="1" xfId="2" applyFont="1" applyBorder="1" applyAlignment="1">
      <alignment horizontal="center" vertical="center" wrapText="1"/>
    </xf>
    <xf numFmtId="9" fontId="30" fillId="0" borderId="1" xfId="2" applyNumberFormat="1" applyFont="1" applyBorder="1" applyAlignment="1">
      <alignment horizontal="center" vertical="center" wrapText="1"/>
    </xf>
    <xf numFmtId="2" fontId="32" fillId="0" borderId="1" xfId="2" applyNumberFormat="1" applyFont="1" applyBorder="1" applyAlignment="1">
      <alignment horizontal="center" vertical="center" wrapText="1"/>
    </xf>
    <xf numFmtId="2" fontId="32" fillId="0" borderId="1" xfId="9" applyNumberFormat="1" applyFont="1" applyFill="1" applyBorder="1" applyAlignment="1">
      <alignment horizontal="center" vertical="center" wrapText="1"/>
    </xf>
    <xf numFmtId="0" fontId="73" fillId="0" borderId="1" xfId="2" applyFont="1" applyBorder="1" applyAlignment="1">
      <alignment horizontal="center" vertical="center" wrapText="1"/>
    </xf>
    <xf numFmtId="0" fontId="74" fillId="4" borderId="1" xfId="2" applyFont="1" applyFill="1" applyBorder="1" applyAlignment="1">
      <alignment horizontal="center" vertical="center" wrapText="1"/>
    </xf>
    <xf numFmtId="9" fontId="74" fillId="4" borderId="1" xfId="2" applyNumberFormat="1" applyFont="1" applyFill="1" applyBorder="1" applyAlignment="1">
      <alignment horizontal="center" vertical="center" wrapText="1"/>
    </xf>
    <xf numFmtId="2" fontId="74" fillId="4" borderId="1" xfId="2" applyNumberFormat="1" applyFont="1" applyFill="1" applyBorder="1" applyAlignment="1">
      <alignment horizontal="center" vertical="center" wrapText="1"/>
    </xf>
    <xf numFmtId="0" fontId="32" fillId="0" borderId="1" xfId="2" applyFont="1" applyBorder="1" applyAlignment="1">
      <alignment horizontal="center" vertical="center" wrapText="1"/>
    </xf>
    <xf numFmtId="0" fontId="6" fillId="3" borderId="0" xfId="5" applyFill="1" applyAlignment="1">
      <alignment horizontal="center" vertical="center"/>
    </xf>
    <xf numFmtId="0" fontId="26" fillId="7" borderId="0" xfId="5" applyFont="1" applyFill="1" applyAlignment="1">
      <alignment horizontal="left" vertical="center"/>
    </xf>
    <xf numFmtId="0" fontId="6" fillId="7" borderId="0" xfId="5" applyFill="1" applyAlignment="1">
      <alignment horizontal="center" vertical="center"/>
    </xf>
    <xf numFmtId="0" fontId="26" fillId="7" borderId="0" xfId="5" applyFont="1" applyFill="1" applyAlignment="1">
      <alignment vertical="center"/>
    </xf>
    <xf numFmtId="0" fontId="26" fillId="7" borderId="0" xfId="5" applyFont="1" applyFill="1" applyAlignment="1">
      <alignment horizontal="right" vertical="center"/>
    </xf>
    <xf numFmtId="0" fontId="6" fillId="0" borderId="0" xfId="5" applyAlignment="1">
      <alignment horizontal="center" vertical="center"/>
    </xf>
    <xf numFmtId="0" fontId="26" fillId="3" borderId="0" xfId="5" applyFont="1" applyFill="1" applyAlignment="1">
      <alignment horizontal="left" vertical="center"/>
    </xf>
    <xf numFmtId="0" fontId="26" fillId="3" borderId="0" xfId="5" applyFont="1" applyFill="1" applyAlignment="1">
      <alignment vertical="center"/>
    </xf>
    <xf numFmtId="0" fontId="39" fillId="3" borderId="0" xfId="5" applyFont="1" applyFill="1" applyAlignment="1">
      <alignment horizontal="right" vertical="center"/>
    </xf>
    <xf numFmtId="0" fontId="28" fillId="3" borderId="0" xfId="5" applyFont="1" applyFill="1" applyAlignment="1">
      <alignment horizontal="left" vertical="center"/>
    </xf>
    <xf numFmtId="0" fontId="6" fillId="3" borderId="0" xfId="5" applyFill="1" applyAlignment="1">
      <alignment horizontal="left" vertical="center"/>
    </xf>
    <xf numFmtId="0" fontId="28" fillId="3" borderId="0" xfId="5" applyFont="1" applyFill="1" applyAlignment="1">
      <alignment horizontal="center" vertical="center"/>
    </xf>
    <xf numFmtId="0" fontId="28" fillId="0" borderId="0" xfId="5" applyFont="1" applyAlignment="1">
      <alignment horizontal="center" vertical="center"/>
    </xf>
    <xf numFmtId="0" fontId="28" fillId="4" borderId="61" xfId="5" applyFont="1" applyFill="1" applyBorder="1" applyAlignment="1">
      <alignment horizontal="left" vertical="center" wrapText="1"/>
    </xf>
    <xf numFmtId="0" fontId="28" fillId="4" borderId="18" xfId="5" applyFont="1" applyFill="1" applyBorder="1" applyAlignment="1">
      <alignment horizontal="left" vertical="center" wrapText="1"/>
    </xf>
    <xf numFmtId="0" fontId="28" fillId="4" borderId="25" xfId="5" applyFont="1" applyFill="1" applyBorder="1" applyAlignment="1">
      <alignment vertical="center" wrapText="1"/>
    </xf>
    <xf numFmtId="0" fontId="28" fillId="4" borderId="62" xfId="5" applyFont="1" applyFill="1" applyBorder="1" applyAlignment="1">
      <alignment vertical="center" wrapText="1"/>
    </xf>
    <xf numFmtId="0" fontId="28" fillId="4" borderId="29" xfId="5" applyFont="1" applyFill="1" applyBorder="1" applyAlignment="1">
      <alignment horizontal="left" vertical="center" wrapText="1"/>
    </xf>
    <xf numFmtId="0" fontId="31" fillId="3" borderId="0" xfId="5" applyFont="1" applyFill="1" applyAlignment="1">
      <alignment vertical="center"/>
    </xf>
    <xf numFmtId="0" fontId="6" fillId="3" borderId="0" xfId="5" applyFill="1" applyAlignment="1">
      <alignment vertical="center"/>
    </xf>
    <xf numFmtId="0" fontId="31" fillId="3" borderId="0" xfId="5" applyFont="1" applyFill="1" applyAlignment="1">
      <alignment horizontal="center" vertical="center"/>
    </xf>
    <xf numFmtId="0" fontId="28" fillId="4" borderId="31" xfId="5" applyFont="1" applyFill="1" applyBorder="1" applyAlignment="1">
      <alignment horizontal="left" vertical="center" wrapText="1"/>
    </xf>
    <xf numFmtId="0" fontId="6" fillId="0" borderId="49" xfId="5" applyBorder="1" applyAlignment="1">
      <alignment vertical="center" wrapText="1"/>
    </xf>
    <xf numFmtId="0" fontId="28" fillId="4" borderId="48" xfId="5" applyFont="1" applyFill="1" applyBorder="1" applyAlignment="1">
      <alignment horizontal="left" vertical="center" wrapText="1"/>
    </xf>
    <xf numFmtId="0" fontId="6" fillId="0" borderId="63" xfId="5" applyBorder="1" applyAlignment="1">
      <alignment vertical="center"/>
    </xf>
    <xf numFmtId="0" fontId="31" fillId="0" borderId="0" xfId="5" applyFont="1" applyAlignment="1">
      <alignment horizontal="center" vertical="center"/>
    </xf>
    <xf numFmtId="0" fontId="28" fillId="3" borderId="0" xfId="5" applyFont="1" applyFill="1" applyAlignment="1">
      <alignment vertical="center"/>
    </xf>
    <xf numFmtId="0" fontId="28" fillId="4" borderId="15" xfId="5" applyFont="1" applyFill="1" applyBorder="1" applyAlignment="1">
      <alignment horizontal="center" vertical="center" wrapText="1"/>
    </xf>
    <xf numFmtId="0" fontId="28" fillId="4" borderId="16" xfId="5" applyFont="1" applyFill="1" applyBorder="1" applyAlignment="1">
      <alignment horizontal="center" vertical="center" wrapText="1"/>
    </xf>
    <xf numFmtId="0" fontId="28" fillId="4" borderId="16" xfId="5" applyFont="1" applyFill="1" applyBorder="1" applyAlignment="1">
      <alignment horizontal="center" vertical="center"/>
    </xf>
    <xf numFmtId="0" fontId="28" fillId="4" borderId="37" xfId="5" applyFont="1" applyFill="1" applyBorder="1" applyAlignment="1">
      <alignment horizontal="center" vertical="center" wrapText="1"/>
    </xf>
    <xf numFmtId="0" fontId="28" fillId="4" borderId="8" xfId="5" applyFont="1" applyFill="1" applyBorder="1" applyAlignment="1">
      <alignment horizontal="center" vertical="center" wrapText="1"/>
    </xf>
    <xf numFmtId="0" fontId="28" fillId="4" borderId="64" xfId="5" applyFont="1" applyFill="1" applyBorder="1" applyAlignment="1">
      <alignment vertical="center" wrapText="1"/>
    </xf>
    <xf numFmtId="0" fontId="28" fillId="4" borderId="64" xfId="5" applyFont="1" applyFill="1" applyBorder="1" applyAlignment="1">
      <alignment horizontal="center" vertical="center" wrapText="1"/>
    </xf>
    <xf numFmtId="0" fontId="28" fillId="4" borderId="64" xfId="5" applyFont="1" applyFill="1" applyBorder="1" applyAlignment="1">
      <alignment horizontal="center" vertical="center"/>
    </xf>
    <xf numFmtId="0" fontId="28" fillId="4" borderId="65" xfId="5" applyFont="1" applyFill="1" applyBorder="1" applyAlignment="1">
      <alignment horizontal="center" vertical="center"/>
    </xf>
    <xf numFmtId="1" fontId="6" fillId="0" borderId="18" xfId="5" applyNumberFormat="1" applyBorder="1" applyAlignment="1">
      <alignment horizontal="center" vertical="center"/>
    </xf>
    <xf numFmtId="1" fontId="6" fillId="0" borderId="1" xfId="5" applyNumberFormat="1" applyBorder="1" applyAlignment="1">
      <alignment horizontal="center" vertical="center"/>
    </xf>
    <xf numFmtId="0" fontId="6" fillId="0" borderId="1" xfId="5" applyBorder="1" applyAlignment="1">
      <alignment horizontal="left" vertical="center"/>
    </xf>
    <xf numFmtId="1" fontId="6" fillId="0" borderId="2" xfId="5" applyNumberFormat="1" applyBorder="1" applyAlignment="1">
      <alignment horizontal="center" vertical="center"/>
    </xf>
    <xf numFmtId="0" fontId="64" fillId="0" borderId="1" xfId="5" applyFont="1" applyBorder="1" applyAlignment="1">
      <alignment horizontal="left" vertical="center" wrapText="1"/>
    </xf>
    <xf numFmtId="0" fontId="6" fillId="0" borderId="1" xfId="5" applyBorder="1" applyAlignment="1">
      <alignment horizontal="center" vertical="center" wrapText="1"/>
    </xf>
    <xf numFmtId="3" fontId="6" fillId="0" borderId="1" xfId="5" applyNumberFormat="1" applyBorder="1" applyAlignment="1">
      <alignment horizontal="center" vertical="center"/>
    </xf>
    <xf numFmtId="0" fontId="6" fillId="0" borderId="1" xfId="5" applyBorder="1" applyAlignment="1">
      <alignment horizontal="center" vertical="center"/>
    </xf>
    <xf numFmtId="4" fontId="6" fillId="0" borderId="1" xfId="5" applyNumberFormat="1" applyBorder="1" applyAlignment="1">
      <alignment horizontal="right" vertical="center"/>
    </xf>
    <xf numFmtId="4" fontId="6" fillId="0" borderId="19" xfId="5" applyNumberFormat="1" applyBorder="1" applyAlignment="1">
      <alignment horizontal="right" vertical="center"/>
    </xf>
    <xf numFmtId="0" fontId="6" fillId="0" borderId="1" xfId="5" applyBorder="1" applyAlignment="1">
      <alignment horizontal="left" vertical="center" wrapText="1"/>
    </xf>
    <xf numFmtId="0" fontId="6" fillId="0" borderId="46" xfId="5" applyBorder="1" applyAlignment="1">
      <alignment horizontal="left" vertical="center"/>
    </xf>
    <xf numFmtId="4" fontId="6" fillId="0" borderId="46" xfId="5" applyNumberFormat="1" applyBorder="1" applyAlignment="1">
      <alignment horizontal="right" vertical="center"/>
    </xf>
    <xf numFmtId="0" fontId="55" fillId="3" borderId="0" xfId="5" applyFont="1" applyFill="1" applyAlignment="1">
      <alignment horizontal="left" vertical="center"/>
    </xf>
    <xf numFmtId="0" fontId="28" fillId="3" borderId="9" xfId="5" applyFont="1" applyFill="1" applyBorder="1" applyAlignment="1">
      <alignment horizontal="right" vertical="center"/>
    </xf>
    <xf numFmtId="0" fontId="28" fillId="3" borderId="9" xfId="5" applyFont="1" applyFill="1" applyBorder="1" applyAlignment="1">
      <alignment vertical="center"/>
    </xf>
    <xf numFmtId="4" fontId="28" fillId="0" borderId="66" xfId="5" applyNumberFormat="1" applyFont="1" applyBorder="1" applyAlignment="1">
      <alignment horizontal="right" vertical="center"/>
    </xf>
    <xf numFmtId="0" fontId="77" fillId="3" borderId="0" xfId="5" applyFont="1" applyFill="1" applyAlignment="1">
      <alignment horizontal="left" vertical="center"/>
    </xf>
    <xf numFmtId="0" fontId="28" fillId="3" borderId="0" xfId="5" applyFont="1" applyFill="1" applyAlignment="1">
      <alignment horizontal="right" vertical="center"/>
    </xf>
    <xf numFmtId="4" fontId="6" fillId="0" borderId="66" xfId="5" applyNumberFormat="1" applyBorder="1" applyAlignment="1">
      <alignment horizontal="right" vertical="center"/>
    </xf>
    <xf numFmtId="0" fontId="53" fillId="3" borderId="0" xfId="5" applyFont="1" applyFill="1" applyAlignment="1">
      <alignment horizontal="left" vertical="center"/>
    </xf>
    <xf numFmtId="4" fontId="6" fillId="0" borderId="67" xfId="5" applyNumberFormat="1" applyBorder="1" applyAlignment="1">
      <alignment horizontal="right" vertical="center"/>
    </xf>
    <xf numFmtId="4" fontId="6" fillId="0" borderId="68" xfId="5" applyNumberFormat="1" applyBorder="1" applyAlignment="1">
      <alignment horizontal="right" vertical="center"/>
    </xf>
    <xf numFmtId="0" fontId="48" fillId="3" borderId="0" xfId="5" applyFont="1" applyFill="1" applyAlignment="1">
      <alignment horizontal="right" vertical="center"/>
    </xf>
    <xf numFmtId="0" fontId="48" fillId="3" borderId="0" xfId="5" applyFont="1" applyFill="1" applyAlignment="1">
      <alignment vertical="center"/>
    </xf>
    <xf numFmtId="4" fontId="28" fillId="0" borderId="31" xfId="5" applyNumberFormat="1" applyFont="1" applyBorder="1" applyAlignment="1">
      <alignment horizontal="right" vertical="center"/>
    </xf>
    <xf numFmtId="44" fontId="45" fillId="9" borderId="34" xfId="10" applyFont="1" applyFill="1" applyBorder="1" applyAlignment="1">
      <alignment vertical="center"/>
    </xf>
    <xf numFmtId="44" fontId="45" fillId="9" borderId="35" xfId="10" applyFont="1" applyFill="1" applyBorder="1" applyAlignment="1">
      <alignment vertical="center"/>
    </xf>
    <xf numFmtId="0" fontId="45" fillId="9" borderId="38" xfId="5" applyFont="1" applyFill="1" applyBorder="1" applyAlignment="1">
      <alignment horizontal="center" vertical="center"/>
    </xf>
    <xf numFmtId="0" fontId="28" fillId="4" borderId="25" xfId="5" applyFont="1" applyFill="1" applyBorder="1" applyAlignment="1">
      <alignment horizontal="left" vertical="center"/>
    </xf>
    <xf numFmtId="0" fontId="28" fillId="4" borderId="18" xfId="5" applyFont="1" applyFill="1" applyBorder="1" applyAlignment="1">
      <alignment horizontal="left" vertical="center"/>
    </xf>
    <xf numFmtId="0" fontId="28" fillId="4" borderId="62" xfId="5" applyFont="1" applyFill="1" applyBorder="1" applyAlignment="1">
      <alignment horizontal="left" vertical="center"/>
    </xf>
    <xf numFmtId="0" fontId="28" fillId="4" borderId="0" xfId="5" applyFont="1" applyFill="1" applyAlignment="1">
      <alignment vertical="center"/>
    </xf>
    <xf numFmtId="0" fontId="28" fillId="0" borderId="0" xfId="5" applyFont="1" applyAlignment="1">
      <alignment horizontal="left" vertical="center"/>
    </xf>
    <xf numFmtId="0" fontId="28" fillId="4" borderId="0" xfId="5" applyFont="1" applyFill="1" applyAlignment="1">
      <alignment horizontal="left" vertical="center"/>
    </xf>
    <xf numFmtId="165" fontId="6" fillId="0" borderId="0" xfId="5" applyNumberFormat="1" applyAlignment="1">
      <alignment horizontal="left" vertical="center"/>
    </xf>
    <xf numFmtId="0" fontId="28" fillId="4" borderId="34" xfId="5" applyFont="1" applyFill="1" applyBorder="1" applyAlignment="1">
      <alignment vertical="center"/>
    </xf>
    <xf numFmtId="0" fontId="28" fillId="4" borderId="35" xfId="5" applyFont="1" applyFill="1" applyBorder="1" applyAlignment="1">
      <alignment vertical="center"/>
    </xf>
    <xf numFmtId="0" fontId="6" fillId="4" borderId="38" xfId="5" applyFill="1" applyBorder="1" applyAlignment="1">
      <alignment horizontal="center" vertical="center"/>
    </xf>
    <xf numFmtId="3" fontId="6" fillId="0" borderId="1" xfId="5" applyNumberFormat="1" applyBorder="1" applyAlignment="1">
      <alignment horizontal="center" vertical="center" wrapText="1"/>
    </xf>
    <xf numFmtId="4" fontId="6" fillId="0" borderId="30" xfId="5" applyNumberFormat="1" applyBorder="1" applyAlignment="1">
      <alignment horizontal="right" vertical="center"/>
    </xf>
    <xf numFmtId="0" fontId="56" fillId="9" borderId="0" xfId="5" applyFont="1" applyFill="1" applyAlignment="1">
      <alignment horizontal="left" vertical="center"/>
    </xf>
    <xf numFmtId="0" fontId="56" fillId="9" borderId="0" xfId="5" applyFont="1" applyFill="1"/>
    <xf numFmtId="0" fontId="57" fillId="0" borderId="0" xfId="5" applyFont="1"/>
    <xf numFmtId="0" fontId="42" fillId="0" borderId="0" xfId="5" applyFont="1" applyAlignment="1">
      <alignment horizontal="left" vertical="center"/>
    </xf>
    <xf numFmtId="0" fontId="41" fillId="0" borderId="0" xfId="5" applyFont="1"/>
    <xf numFmtId="0" fontId="6" fillId="0" borderId="0" xfId="5"/>
    <xf numFmtId="0" fontId="58" fillId="0" borderId="3" xfId="5" applyFont="1" applyBorder="1" applyAlignment="1">
      <alignment horizontal="left" vertical="top" wrapText="1"/>
    </xf>
    <xf numFmtId="0" fontId="58" fillId="0" borderId="3" xfId="5" applyFont="1" applyBorder="1" applyAlignment="1">
      <alignment horizontal="left" vertical="top"/>
    </xf>
    <xf numFmtId="0" fontId="25" fillId="7" borderId="0" xfId="4" applyFill="1" applyAlignment="1">
      <alignment vertical="center"/>
    </xf>
    <xf numFmtId="0" fontId="78" fillId="0" borderId="0" xfId="4" applyFont="1" applyAlignment="1">
      <alignment vertical="center"/>
    </xf>
    <xf numFmtId="0" fontId="31" fillId="0" borderId="0" xfId="4" applyFont="1" applyAlignment="1">
      <alignment horizontal="left" vertical="center"/>
    </xf>
    <xf numFmtId="0" fontId="39" fillId="0" borderId="0" xfId="4" applyFont="1" applyAlignment="1">
      <alignment vertical="center"/>
    </xf>
    <xf numFmtId="0" fontId="39" fillId="0" borderId="0" xfId="4" applyFont="1" applyAlignment="1">
      <alignment horizontal="right" vertical="center"/>
    </xf>
    <xf numFmtId="0" fontId="80" fillId="0" borderId="0" xfId="4" applyFont="1" applyAlignment="1">
      <alignment horizontal="center" vertical="center"/>
    </xf>
    <xf numFmtId="0" fontId="57" fillId="0" borderId="0" xfId="4" applyFont="1" applyAlignment="1">
      <alignment horizontal="left" vertical="center"/>
    </xf>
    <xf numFmtId="0" fontId="80" fillId="0" borderId="0" xfId="4" applyFont="1" applyAlignment="1">
      <alignment vertical="center" wrapText="1"/>
    </xf>
    <xf numFmtId="49" fontId="32" fillId="0" borderId="1" xfId="4" applyNumberFormat="1" applyFont="1" applyBorder="1" applyAlignment="1">
      <alignment horizontal="center" vertical="center"/>
    </xf>
    <xf numFmtId="0" fontId="81" fillId="0" borderId="1" xfId="4" applyFont="1" applyBorder="1" applyAlignment="1">
      <alignment vertical="center"/>
    </xf>
    <xf numFmtId="0" fontId="81" fillId="0" borderId="0" xfId="4" applyFont="1" applyAlignment="1">
      <alignment vertical="center"/>
    </xf>
    <xf numFmtId="49" fontId="32" fillId="0" borderId="0" xfId="4" applyNumberFormat="1" applyFont="1" applyAlignment="1">
      <alignment vertical="center"/>
    </xf>
    <xf numFmtId="0" fontId="42" fillId="0" borderId="0" xfId="4" applyFont="1" applyAlignment="1">
      <alignment vertical="center" wrapText="1"/>
    </xf>
    <xf numFmtId="0" fontId="6" fillId="0" borderId="1" xfId="4" applyFont="1" applyBorder="1" applyAlignment="1">
      <alignment horizontal="left" vertical="center" wrapText="1"/>
    </xf>
    <xf numFmtId="1" fontId="6" fillId="0" borderId="1" xfId="4" applyNumberFormat="1" applyFont="1" applyBorder="1" applyAlignment="1">
      <alignment horizontal="center" vertical="center" wrapText="1"/>
    </xf>
    <xf numFmtId="1" fontId="6" fillId="0" borderId="1" xfId="4" applyNumberFormat="1" applyFont="1" applyBorder="1" applyAlignment="1" applyProtection="1">
      <alignment horizontal="center" vertical="center"/>
      <protection locked="0"/>
    </xf>
    <xf numFmtId="3" fontId="6" fillId="0" borderId="1" xfId="4" applyNumberFormat="1" applyFont="1" applyBorder="1" applyAlignment="1">
      <alignment horizontal="right" vertical="center"/>
    </xf>
    <xf numFmtId="2" fontId="6" fillId="0" borderId="1" xfId="4" applyNumberFormat="1" applyFont="1" applyBorder="1" applyAlignment="1" applyProtection="1">
      <alignment horizontal="center" vertical="center"/>
      <protection locked="0"/>
    </xf>
    <xf numFmtId="0" fontId="28" fillId="0" borderId="0" xfId="4" applyFont="1" applyAlignment="1" applyProtection="1">
      <alignment horizontal="left" vertical="center" wrapText="1"/>
      <protection locked="0"/>
    </xf>
    <xf numFmtId="0" fontId="28" fillId="0" borderId="1" xfId="4" applyFont="1" applyBorder="1" applyAlignment="1" applyProtection="1">
      <alignment horizontal="center" vertical="center" wrapText="1"/>
      <protection locked="0"/>
    </xf>
    <xf numFmtId="0" fontId="28" fillId="0" borderId="0" xfId="4" applyFont="1" applyAlignment="1" applyProtection="1">
      <alignment horizontal="center" vertical="center" wrapText="1"/>
      <protection locked="0"/>
    </xf>
    <xf numFmtId="1" fontId="6" fillId="0" borderId="29" xfId="5" applyNumberFormat="1" applyBorder="1" applyAlignment="1">
      <alignment horizontal="center" vertical="center"/>
    </xf>
    <xf numFmtId="1" fontId="6" fillId="0" borderId="46" xfId="5" applyNumberFormat="1" applyBorder="1" applyAlignment="1">
      <alignment horizontal="center" vertical="center"/>
    </xf>
    <xf numFmtId="1" fontId="6" fillId="0" borderId="12" xfId="5" applyNumberFormat="1" applyBorder="1" applyAlignment="1">
      <alignment horizontal="center" vertical="center"/>
    </xf>
    <xf numFmtId="0" fontId="64" fillId="0" borderId="46" xfId="5" applyFont="1" applyBorder="1" applyAlignment="1">
      <alignment horizontal="left" vertical="center" wrapText="1"/>
    </xf>
    <xf numFmtId="3" fontId="6" fillId="0" borderId="46" xfId="5" applyNumberFormat="1" applyBorder="1" applyAlignment="1">
      <alignment horizontal="center" vertical="center" wrapText="1"/>
    </xf>
    <xf numFmtId="3" fontId="6" fillId="0" borderId="46" xfId="5" applyNumberFormat="1" applyBorder="1" applyAlignment="1">
      <alignment horizontal="center" vertical="center"/>
    </xf>
    <xf numFmtId="0" fontId="6" fillId="0" borderId="46" xfId="5" applyBorder="1" applyAlignment="1">
      <alignment horizontal="center" vertical="center"/>
    </xf>
    <xf numFmtId="0" fontId="28" fillId="4" borderId="52" xfId="7" applyFont="1" applyFill="1" applyBorder="1" applyAlignment="1">
      <alignment horizontal="left" vertical="center"/>
    </xf>
    <xf numFmtId="0" fontId="28" fillId="4" borderId="9" xfId="7" applyFont="1" applyFill="1" applyBorder="1" applyAlignment="1">
      <alignment horizontal="left" vertical="center"/>
    </xf>
    <xf numFmtId="0" fontId="6" fillId="4" borderId="23" xfId="7" applyFill="1" applyBorder="1" applyAlignment="1">
      <alignment horizontal="center" vertical="center"/>
    </xf>
    <xf numFmtId="0" fontId="6" fillId="3" borderId="0" xfId="7" applyFill="1" applyAlignment="1">
      <alignment vertical="center"/>
    </xf>
    <xf numFmtId="0" fontId="45" fillId="9" borderId="21" xfId="7" applyFont="1" applyFill="1" applyBorder="1" applyAlignment="1">
      <alignment vertical="center"/>
    </xf>
    <xf numFmtId="0" fontId="45" fillId="9" borderId="3" xfId="7" applyFont="1" applyFill="1" applyBorder="1" applyAlignment="1">
      <alignment vertical="center"/>
    </xf>
    <xf numFmtId="0" fontId="45" fillId="9" borderId="4" xfId="7" applyFont="1" applyFill="1" applyBorder="1" applyAlignment="1">
      <alignment vertical="center"/>
    </xf>
    <xf numFmtId="0" fontId="45" fillId="9" borderId="27" xfId="7" applyFont="1" applyFill="1" applyBorder="1" applyAlignment="1">
      <alignment vertical="center"/>
    </xf>
    <xf numFmtId="0" fontId="45" fillId="9" borderId="13" xfId="7" applyFont="1" applyFill="1" applyBorder="1" applyAlignment="1">
      <alignment vertical="center"/>
    </xf>
    <xf numFmtId="0" fontId="45" fillId="9" borderId="14" xfId="7" applyFont="1" applyFill="1" applyBorder="1" applyAlignment="1">
      <alignment vertical="center"/>
    </xf>
    <xf numFmtId="0" fontId="6" fillId="3" borderId="9" xfId="7" applyFill="1" applyBorder="1" applyAlignment="1">
      <alignment horizontal="center" vertical="center"/>
    </xf>
    <xf numFmtId="0" fontId="28" fillId="3" borderId="0" xfId="7" applyFont="1" applyFill="1" applyAlignment="1">
      <alignment horizontal="center" vertical="center"/>
    </xf>
    <xf numFmtId="0" fontId="28" fillId="0" borderId="0" xfId="7" applyFont="1" applyAlignment="1">
      <alignment horizontal="center" vertical="center"/>
    </xf>
    <xf numFmtId="0" fontId="28" fillId="3" borderId="18" xfId="7" applyFont="1" applyFill="1" applyBorder="1" applyAlignment="1">
      <alignment horizontal="left" vertical="center"/>
    </xf>
    <xf numFmtId="0" fontId="28" fillId="3" borderId="29" xfId="7" applyFont="1" applyFill="1" applyBorder="1" applyAlignment="1">
      <alignment horizontal="left" vertical="center"/>
    </xf>
    <xf numFmtId="0" fontId="28" fillId="3" borderId="18" xfId="7" applyFont="1" applyFill="1" applyBorder="1" applyAlignment="1">
      <alignment horizontal="center" vertical="center"/>
    </xf>
    <xf numFmtId="0" fontId="28" fillId="3" borderId="29" xfId="7" applyFont="1" applyFill="1" applyBorder="1" applyAlignment="1">
      <alignment horizontal="center" vertical="center"/>
    </xf>
    <xf numFmtId="0" fontId="0" fillId="0" borderId="0" xfId="0" applyAlignment="1">
      <alignment horizontal="center" vertical="center" wrapText="1"/>
    </xf>
    <xf numFmtId="0" fontId="28" fillId="4" borderId="18" xfId="0" applyFont="1" applyFill="1" applyBorder="1" applyAlignment="1">
      <alignment vertical="center" wrapText="1"/>
    </xf>
    <xf numFmtId="0" fontId="28" fillId="3" borderId="21" xfId="0" applyFont="1" applyFill="1" applyBorder="1" applyAlignment="1">
      <alignment vertical="center" wrapText="1"/>
    </xf>
    <xf numFmtId="0" fontId="28" fillId="3" borderId="3" xfId="0" applyFont="1" applyFill="1" applyBorder="1" applyAlignment="1">
      <alignment vertical="center" wrapText="1"/>
    </xf>
    <xf numFmtId="0" fontId="28" fillId="3" borderId="20" xfId="0" applyFont="1" applyFill="1" applyBorder="1" applyAlignment="1">
      <alignment vertical="center" wrapText="1"/>
    </xf>
    <xf numFmtId="0" fontId="28" fillId="4" borderId="29" xfId="0" applyFont="1" applyFill="1" applyBorder="1" applyAlignment="1">
      <alignment vertical="center" wrapText="1"/>
    </xf>
    <xf numFmtId="0" fontId="28" fillId="3" borderId="27" xfId="0" applyFont="1" applyFill="1" applyBorder="1" applyAlignment="1">
      <alignment vertical="center" wrapText="1"/>
    </xf>
    <xf numFmtId="0" fontId="28" fillId="3" borderId="13" xfId="0" applyFont="1" applyFill="1" applyBorder="1" applyAlignment="1">
      <alignment vertical="center" wrapText="1"/>
    </xf>
    <xf numFmtId="0" fontId="28" fillId="3" borderId="28" xfId="0" applyFont="1" applyFill="1" applyBorder="1" applyAlignment="1">
      <alignment vertical="center" wrapText="1"/>
    </xf>
    <xf numFmtId="0" fontId="28" fillId="4" borderId="48" xfId="0" applyFont="1" applyFill="1" applyBorder="1" applyAlignment="1">
      <alignment vertical="center" wrapText="1"/>
    </xf>
    <xf numFmtId="0" fontId="28" fillId="4" borderId="51" xfId="0" applyFont="1" applyFill="1" applyBorder="1" applyAlignment="1">
      <alignment vertical="center" wrapText="1"/>
    </xf>
    <xf numFmtId="0" fontId="28" fillId="3" borderId="49" xfId="0" applyFont="1" applyFill="1" applyBorder="1" applyAlignment="1">
      <alignment vertical="center" wrapText="1"/>
    </xf>
    <xf numFmtId="0" fontId="28" fillId="3" borderId="32" xfId="0" applyFont="1" applyFill="1" applyBorder="1" applyAlignment="1">
      <alignment vertical="center" wrapText="1"/>
    </xf>
    <xf numFmtId="0" fontId="28" fillId="3" borderId="50" xfId="0" applyFont="1" applyFill="1" applyBorder="1" applyAlignment="1">
      <alignment vertical="center" wrapText="1"/>
    </xf>
    <xf numFmtId="14" fontId="82" fillId="3" borderId="1" xfId="4" applyNumberFormat="1" applyFont="1" applyFill="1" applyBorder="1" applyAlignment="1">
      <alignment horizontal="right" vertical="center"/>
    </xf>
    <xf numFmtId="166" fontId="83" fillId="3" borderId="56" xfId="8" applyNumberFormat="1" applyFont="1" applyFill="1" applyBorder="1" applyAlignment="1">
      <alignment horizontal="center" vertical="center"/>
    </xf>
    <xf numFmtId="166" fontId="83" fillId="3" borderId="19" xfId="8" applyNumberFormat="1" applyFont="1" applyFill="1" applyBorder="1" applyAlignment="1">
      <alignment horizontal="center" vertical="center"/>
    </xf>
    <xf numFmtId="166" fontId="83" fillId="3" borderId="30" xfId="8" applyNumberFormat="1" applyFont="1" applyFill="1" applyBorder="1" applyAlignment="1">
      <alignment horizontal="center" vertical="center"/>
    </xf>
    <xf numFmtId="0" fontId="29" fillId="0" borderId="1" xfId="4" applyFont="1" applyBorder="1" applyAlignment="1">
      <alignment horizontal="center" vertical="center"/>
    </xf>
    <xf numFmtId="0" fontId="81" fillId="0" borderId="1" xfId="4" applyFont="1" applyBorder="1" applyAlignment="1">
      <alignment horizontal="center" vertical="center" wrapText="1"/>
    </xf>
    <xf numFmtId="0" fontId="81" fillId="0" borderId="0" xfId="4" applyFont="1" applyAlignment="1">
      <alignment horizontal="center" vertical="center"/>
    </xf>
    <xf numFmtId="0" fontId="29" fillId="0" borderId="0" xfId="4" applyFont="1" applyAlignment="1">
      <alignment horizontal="center" vertical="center"/>
    </xf>
    <xf numFmtId="0" fontId="29" fillId="0" borderId="46" xfId="4" applyFont="1" applyBorder="1" applyAlignment="1">
      <alignment horizontal="center" vertical="center"/>
    </xf>
    <xf numFmtId="0" fontId="81" fillId="4" borderId="15" xfId="4" applyFont="1" applyFill="1" applyBorder="1" applyAlignment="1">
      <alignment horizontal="center" vertical="center" wrapText="1"/>
    </xf>
    <xf numFmtId="0" fontId="81" fillId="4" borderId="16" xfId="4" applyFont="1" applyFill="1" applyBorder="1" applyAlignment="1">
      <alignment horizontal="center" vertical="center" wrapText="1"/>
    </xf>
    <xf numFmtId="0" fontId="89" fillId="9" borderId="16" xfId="4" applyFont="1" applyFill="1" applyBorder="1" applyAlignment="1">
      <alignment horizontal="center" vertical="center" wrapText="1"/>
    </xf>
    <xf numFmtId="0" fontId="89" fillId="9" borderId="17" xfId="4" applyFont="1" applyFill="1" applyBorder="1" applyAlignment="1">
      <alignment horizontal="center" vertical="center" wrapText="1"/>
    </xf>
    <xf numFmtId="1" fontId="29" fillId="3" borderId="18" xfId="4" applyNumberFormat="1" applyFont="1" applyFill="1" applyBorder="1" applyAlignment="1">
      <alignment horizontal="center" vertical="center"/>
    </xf>
    <xf numFmtId="3" fontId="29" fillId="3" borderId="1" xfId="4" applyNumberFormat="1" applyFont="1" applyFill="1" applyBorder="1" applyAlignment="1">
      <alignment horizontal="center" vertical="center"/>
    </xf>
    <xf numFmtId="0" fontId="29" fillId="3" borderId="1" xfId="4" applyFont="1" applyFill="1" applyBorder="1" applyAlignment="1">
      <alignment horizontal="center" vertical="center"/>
    </xf>
    <xf numFmtId="165" fontId="90" fillId="3" borderId="1" xfId="4" applyNumberFormat="1" applyFont="1" applyFill="1" applyBorder="1" applyAlignment="1">
      <alignment horizontal="center" vertical="center"/>
    </xf>
    <xf numFmtId="166" fontId="90" fillId="3" borderId="1" xfId="4" applyNumberFormat="1" applyFont="1" applyFill="1" applyBorder="1" applyAlignment="1">
      <alignment horizontal="right" vertical="center"/>
    </xf>
    <xf numFmtId="166" fontId="90" fillId="3" borderId="19" xfId="8" applyNumberFormat="1" applyFont="1" applyFill="1" applyBorder="1" applyAlignment="1">
      <alignment horizontal="right" vertical="center"/>
    </xf>
    <xf numFmtId="0" fontId="28" fillId="0" borderId="59" xfId="4" applyFont="1" applyBorder="1" applyAlignment="1">
      <alignment horizontal="center" vertical="center" wrapText="1"/>
    </xf>
    <xf numFmtId="0" fontId="28" fillId="0" borderId="33" xfId="4" applyFont="1" applyBorder="1" applyAlignment="1">
      <alignment horizontal="center" vertical="center" wrapText="1"/>
    </xf>
    <xf numFmtId="0" fontId="28" fillId="0" borderId="32" xfId="0" applyFont="1" applyBorder="1" applyAlignment="1">
      <alignment horizontal="center" vertical="center" wrapText="1"/>
    </xf>
    <xf numFmtId="0" fontId="28" fillId="0" borderId="33" xfId="0" applyFont="1" applyBorder="1" applyAlignment="1">
      <alignment horizontal="center" vertical="center" wrapText="1"/>
    </xf>
    <xf numFmtId="0" fontId="28" fillId="5" borderId="34" xfId="4" applyFont="1" applyFill="1" applyBorder="1" applyAlignment="1">
      <alignment horizontal="center" vertical="center" wrapText="1"/>
    </xf>
    <xf numFmtId="0" fontId="28" fillId="5" borderId="35" xfId="4" applyFont="1" applyFill="1" applyBorder="1" applyAlignment="1">
      <alignment horizontal="center" vertical="center" wrapText="1"/>
    </xf>
    <xf numFmtId="0" fontId="28" fillId="5" borderId="36" xfId="4" applyFont="1" applyFill="1" applyBorder="1" applyAlignment="1">
      <alignment horizontal="center" vertical="center" wrapText="1"/>
    </xf>
    <xf numFmtId="0" fontId="28" fillId="5" borderId="37" xfId="4" applyFont="1" applyFill="1" applyBorder="1" applyAlignment="1">
      <alignment horizontal="center" vertical="center" wrapText="1"/>
    </xf>
    <xf numFmtId="0" fontId="28" fillId="5" borderId="16" xfId="4" applyFont="1" applyFill="1" applyBorder="1" applyAlignment="1">
      <alignment horizontal="center" vertical="center" wrapText="1"/>
    </xf>
    <xf numFmtId="0" fontId="28" fillId="5" borderId="38" xfId="4" applyFont="1" applyFill="1" applyBorder="1" applyAlignment="1">
      <alignment horizontal="center" vertical="center" wrapText="1"/>
    </xf>
    <xf numFmtId="0" fontId="29" fillId="0" borderId="27" xfId="4" applyFont="1" applyBorder="1" applyAlignment="1">
      <alignment horizontal="center" vertical="center" wrapText="1"/>
    </xf>
    <xf numFmtId="0" fontId="29" fillId="0" borderId="13" xfId="4" applyFont="1" applyBorder="1" applyAlignment="1">
      <alignment horizontal="center" vertical="center" wrapText="1"/>
    </xf>
    <xf numFmtId="0" fontId="29" fillId="0" borderId="14" xfId="4" applyFont="1" applyBorder="1" applyAlignment="1">
      <alignment horizontal="center" vertical="center" wrapText="1"/>
    </xf>
    <xf numFmtId="0" fontId="25" fillId="0" borderId="12" xfId="4" applyBorder="1" applyAlignment="1">
      <alignment horizontal="center" vertical="center" wrapText="1"/>
    </xf>
    <xf numFmtId="0" fontId="25" fillId="0" borderId="14" xfId="4" applyBorder="1" applyAlignment="1">
      <alignment horizontal="center" vertical="center" wrapText="1"/>
    </xf>
    <xf numFmtId="0" fontId="25" fillId="0" borderId="13" xfId="4" applyBorder="1" applyAlignment="1">
      <alignment horizontal="center" vertical="center" wrapText="1"/>
    </xf>
    <xf numFmtId="0" fontId="29" fillId="0" borderId="12" xfId="4" applyFont="1" applyBorder="1" applyAlignment="1">
      <alignment horizontal="center" vertical="center" wrapText="1"/>
    </xf>
    <xf numFmtId="0" fontId="29" fillId="0" borderId="28" xfId="4" applyFont="1" applyBorder="1" applyAlignment="1">
      <alignment horizontal="center" vertical="center" wrapText="1"/>
    </xf>
    <xf numFmtId="0" fontId="28" fillId="4" borderId="15" xfId="4" applyFont="1" applyFill="1" applyBorder="1" applyAlignment="1">
      <alignment horizontal="center" vertical="center" wrapText="1"/>
    </xf>
    <xf numFmtId="0" fontId="28" fillId="4" borderId="16" xfId="4" applyFont="1" applyFill="1" applyBorder="1" applyAlignment="1">
      <alignment horizontal="center" vertical="center" wrapText="1"/>
    </xf>
    <xf numFmtId="0" fontId="28" fillId="4" borderId="37" xfId="4" applyFont="1" applyFill="1" applyBorder="1" applyAlignment="1">
      <alignment horizontal="center" vertical="center" wrapText="1"/>
    </xf>
    <xf numFmtId="0" fontId="28" fillId="4" borderId="35" xfId="4" applyFont="1" applyFill="1" applyBorder="1" applyAlignment="1">
      <alignment horizontal="center" vertical="center" wrapText="1"/>
    </xf>
    <xf numFmtId="0" fontId="28" fillId="4" borderId="17" xfId="4" applyFont="1" applyFill="1" applyBorder="1" applyAlignment="1">
      <alignment horizontal="center" vertical="center" wrapText="1"/>
    </xf>
    <xf numFmtId="0" fontId="28" fillId="4" borderId="18" xfId="4" applyFont="1" applyFill="1" applyBorder="1" applyAlignment="1">
      <alignment horizontal="center" vertical="center" wrapText="1"/>
    </xf>
    <xf numFmtId="0" fontId="28" fillId="4" borderId="1" xfId="4" applyFont="1" applyFill="1" applyBorder="1" applyAlignment="1">
      <alignment horizontal="center" vertical="center" wrapText="1"/>
    </xf>
    <xf numFmtId="0" fontId="6" fillId="3" borderId="1" xfId="4" applyFont="1" applyFill="1" applyBorder="1" applyAlignment="1">
      <alignment horizontal="center" vertical="center" wrapText="1"/>
    </xf>
    <xf numFmtId="0" fontId="6" fillId="3" borderId="2" xfId="4" applyFont="1" applyFill="1" applyBorder="1" applyAlignment="1">
      <alignment horizontal="center" vertical="center" wrapText="1"/>
    </xf>
    <xf numFmtId="0" fontId="6" fillId="3" borderId="18" xfId="4" applyFont="1" applyFill="1" applyBorder="1" applyAlignment="1">
      <alignment horizontal="center" vertical="center" wrapText="1"/>
    </xf>
    <xf numFmtId="0" fontId="6" fillId="3" borderId="3" xfId="4" applyFont="1" applyFill="1" applyBorder="1" applyAlignment="1">
      <alignment horizontal="center" vertical="center" wrapText="1"/>
    </xf>
    <xf numFmtId="0" fontId="6" fillId="3" borderId="19" xfId="4" applyFont="1" applyFill="1" applyBorder="1" applyAlignment="1">
      <alignment horizontal="center" vertical="center" wrapText="1"/>
    </xf>
    <xf numFmtId="0" fontId="25" fillId="0" borderId="1" xfId="4" applyBorder="1" applyAlignment="1">
      <alignment horizontal="center" vertical="center" wrapText="1"/>
    </xf>
    <xf numFmtId="0" fontId="25" fillId="0" borderId="19" xfId="4" applyBorder="1" applyAlignment="1">
      <alignment horizontal="center" vertical="center" wrapText="1"/>
    </xf>
    <xf numFmtId="0" fontId="28" fillId="3" borderId="2" xfId="4" applyFont="1" applyFill="1" applyBorder="1" applyAlignment="1">
      <alignment horizontal="center" vertical="center" wrapText="1"/>
    </xf>
    <xf numFmtId="0" fontId="28" fillId="3" borderId="20" xfId="4" applyFont="1" applyFill="1" applyBorder="1" applyAlignment="1">
      <alignment horizontal="center" vertical="center" wrapText="1"/>
    </xf>
    <xf numFmtId="0" fontId="6" fillId="0" borderId="1" xfId="4" applyFont="1" applyBorder="1" applyAlignment="1">
      <alignment horizontal="center" vertical="center" wrapText="1"/>
    </xf>
    <xf numFmtId="0" fontId="6" fillId="0" borderId="19" xfId="4" applyFont="1" applyBorder="1" applyAlignment="1">
      <alignment horizontal="center" vertical="center" wrapText="1"/>
    </xf>
    <xf numFmtId="0" fontId="28" fillId="4" borderId="39" xfId="4" applyFont="1" applyFill="1" applyBorder="1" applyAlignment="1">
      <alignment horizontal="center" vertical="center" wrapText="1"/>
    </xf>
    <xf numFmtId="0" fontId="28" fillId="4" borderId="40" xfId="4" applyFont="1" applyFill="1" applyBorder="1" applyAlignment="1">
      <alignment horizontal="center" vertical="center" wrapText="1"/>
    </xf>
    <xf numFmtId="0" fontId="28" fillId="4" borderId="10" xfId="4" applyFont="1" applyFill="1" applyBorder="1" applyAlignment="1">
      <alignment horizontal="center" vertical="center" wrapText="1"/>
    </xf>
    <xf numFmtId="0" fontId="28" fillId="4" borderId="44" xfId="4" applyFont="1" applyFill="1" applyBorder="1" applyAlignment="1">
      <alignment horizontal="center" vertical="center" wrapText="1"/>
    </xf>
    <xf numFmtId="0" fontId="6" fillId="3" borderId="41" xfId="4" applyFont="1" applyFill="1" applyBorder="1" applyAlignment="1">
      <alignment horizontal="center" vertical="center" wrapText="1"/>
    </xf>
    <xf numFmtId="0" fontId="6" fillId="3" borderId="42" xfId="4" applyFont="1" applyFill="1" applyBorder="1" applyAlignment="1">
      <alignment horizontal="center" vertical="center" wrapText="1"/>
    </xf>
    <xf numFmtId="0" fontId="6" fillId="3" borderId="43" xfId="4" applyFont="1" applyFill="1" applyBorder="1" applyAlignment="1">
      <alignment horizontal="center" vertical="center" wrapText="1"/>
    </xf>
    <xf numFmtId="0" fontId="6" fillId="3" borderId="45" xfId="4" applyFont="1" applyFill="1" applyBorder="1" applyAlignment="1">
      <alignment horizontal="center" vertical="center" wrapText="1"/>
    </xf>
    <xf numFmtId="0" fontId="6" fillId="3" borderId="11" xfId="4" applyFont="1" applyFill="1" applyBorder="1" applyAlignment="1">
      <alignment horizontal="center" vertical="center" wrapText="1"/>
    </xf>
    <xf numFmtId="0" fontId="6" fillId="3" borderId="22" xfId="4" applyFont="1" applyFill="1" applyBorder="1" applyAlignment="1">
      <alignment horizontal="center" vertical="center" wrapText="1"/>
    </xf>
    <xf numFmtId="0" fontId="28" fillId="4" borderId="21" xfId="4" applyFont="1" applyFill="1" applyBorder="1" applyAlignment="1">
      <alignment horizontal="center" vertical="center" wrapText="1"/>
    </xf>
    <xf numFmtId="0" fontId="28" fillId="4" borderId="3" xfId="4" applyFont="1" applyFill="1" applyBorder="1" applyAlignment="1">
      <alignment horizontal="center" vertical="center" wrapText="1"/>
    </xf>
    <xf numFmtId="0" fontId="28" fillId="4" borderId="20" xfId="4" applyFont="1" applyFill="1" applyBorder="1" applyAlignment="1">
      <alignment horizontal="center" vertical="center" wrapText="1"/>
    </xf>
    <xf numFmtId="0" fontId="6" fillId="3" borderId="27" xfId="4" applyFont="1" applyFill="1" applyBorder="1" applyAlignment="1">
      <alignment horizontal="center" vertical="center" wrapText="1"/>
    </xf>
    <xf numFmtId="0" fontId="6" fillId="3" borderId="13" xfId="4" applyFont="1" applyFill="1" applyBorder="1" applyAlignment="1">
      <alignment horizontal="center" vertical="center" wrapText="1"/>
    </xf>
    <xf numFmtId="0" fontId="6" fillId="3" borderId="28" xfId="4" applyFont="1" applyFill="1" applyBorder="1" applyAlignment="1">
      <alignment horizontal="center" vertical="center" wrapText="1"/>
    </xf>
    <xf numFmtId="0" fontId="28" fillId="0" borderId="46" xfId="4" applyFont="1" applyBorder="1" applyAlignment="1">
      <alignment horizontal="center" vertical="center" wrapText="1"/>
    </xf>
    <xf numFmtId="0" fontId="28" fillId="0" borderId="30" xfId="4" applyFont="1" applyBorder="1" applyAlignment="1">
      <alignment horizontal="center" vertical="center" wrapText="1"/>
    </xf>
    <xf numFmtId="0" fontId="33" fillId="9" borderId="34" xfId="0" applyFont="1" applyFill="1" applyBorder="1" applyAlignment="1">
      <alignment horizontal="center" vertical="center" wrapText="1"/>
    </xf>
    <xf numFmtId="0" fontId="33" fillId="9" borderId="35" xfId="0" applyFont="1" applyFill="1" applyBorder="1" applyAlignment="1">
      <alignment horizontal="center" vertical="center" wrapText="1"/>
    </xf>
    <xf numFmtId="0" fontId="33" fillId="9" borderId="38" xfId="0" applyFont="1" applyFill="1" applyBorder="1" applyAlignment="1">
      <alignment horizontal="center" vertical="center" wrapText="1"/>
    </xf>
    <xf numFmtId="0" fontId="35" fillId="4" borderId="21" xfId="0" applyFont="1" applyFill="1" applyBorder="1" applyAlignment="1">
      <alignment horizontal="center" vertical="center" wrapText="1"/>
    </xf>
    <xf numFmtId="0" fontId="35" fillId="4" borderId="3" xfId="0" applyFont="1" applyFill="1" applyBorder="1" applyAlignment="1">
      <alignment horizontal="center" vertical="center" wrapText="1"/>
    </xf>
    <xf numFmtId="0" fontId="35" fillId="4" borderId="20"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0" xfId="0" applyBorder="1" applyAlignment="1">
      <alignment horizontal="center" vertical="center" wrapText="1"/>
    </xf>
    <xf numFmtId="0" fontId="0" fillId="0" borderId="12" xfId="0" applyBorder="1" applyAlignment="1">
      <alignment horizontal="center" vertical="center" wrapText="1"/>
    </xf>
    <xf numFmtId="0" fontId="0" fillId="0" borderId="28" xfId="0" applyBorder="1" applyAlignment="1">
      <alignment horizontal="center" vertical="center" wrapText="1"/>
    </xf>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0" fillId="0" borderId="33" xfId="0" applyBorder="1" applyAlignment="1">
      <alignment horizontal="center" vertical="center" wrapText="1"/>
    </xf>
    <xf numFmtId="0" fontId="36" fillId="9" borderId="52" xfId="5" applyFont="1" applyFill="1" applyBorder="1" applyAlignment="1">
      <alignment horizontal="left" vertical="center" wrapText="1"/>
    </xf>
    <xf numFmtId="0" fontId="36" fillId="9" borderId="9" xfId="5" applyFont="1" applyFill="1" applyBorder="1" applyAlignment="1">
      <alignment horizontal="left" vertical="center" wrapText="1"/>
    </xf>
    <xf numFmtId="0" fontId="36" fillId="9" borderId="23" xfId="5" applyFont="1" applyFill="1" applyBorder="1" applyAlignment="1">
      <alignment horizontal="left" vertical="center" wrapText="1"/>
    </xf>
    <xf numFmtId="0" fontId="36" fillId="9" borderId="26" xfId="5" applyFont="1" applyFill="1" applyBorder="1" applyAlignment="1">
      <alignment horizontal="left" vertical="center" wrapText="1"/>
    </xf>
    <xf numFmtId="0" fontId="36" fillId="9" borderId="0" xfId="5" applyFont="1" applyFill="1" applyAlignment="1">
      <alignment horizontal="left" vertical="center" wrapText="1"/>
    </xf>
    <xf numFmtId="0" fontId="36" fillId="9" borderId="24" xfId="5" applyFont="1" applyFill="1" applyBorder="1" applyAlignment="1">
      <alignment horizontal="left" vertical="center" wrapText="1"/>
    </xf>
    <xf numFmtId="0" fontId="36" fillId="9" borderId="10" xfId="5" applyFont="1" applyFill="1" applyBorder="1" applyAlignment="1">
      <alignment horizontal="left" vertical="center" wrapText="1"/>
    </xf>
    <xf numFmtId="0" fontId="36" fillId="9" borderId="11" xfId="5" applyFont="1" applyFill="1" applyBorder="1" applyAlignment="1">
      <alignment horizontal="left" vertical="center" wrapText="1"/>
    </xf>
    <xf numFmtId="0" fontId="36" fillId="9" borderId="22" xfId="5" applyFont="1" applyFill="1" applyBorder="1" applyAlignment="1">
      <alignment horizontal="left" vertical="center" wrapText="1"/>
    </xf>
    <xf numFmtId="0" fontId="37" fillId="4" borderId="52" xfId="5" applyFont="1" applyFill="1" applyBorder="1" applyAlignment="1">
      <alignment horizontal="center" vertical="center" wrapText="1"/>
    </xf>
    <xf numFmtId="0" fontId="37" fillId="4" borderId="9" xfId="5" applyFont="1" applyFill="1" applyBorder="1" applyAlignment="1">
      <alignment horizontal="center" vertical="center" wrapText="1"/>
    </xf>
    <xf numFmtId="0" fontId="37" fillId="4" borderId="23" xfId="5" applyFont="1" applyFill="1" applyBorder="1" applyAlignment="1">
      <alignment horizontal="center" vertical="center" wrapText="1"/>
    </xf>
    <xf numFmtId="0" fontId="37" fillId="4" borderId="26" xfId="5" applyFont="1" applyFill="1" applyBorder="1" applyAlignment="1">
      <alignment horizontal="center" vertical="center" wrapText="1"/>
    </xf>
    <xf numFmtId="0" fontId="37" fillId="4" borderId="0" xfId="5" applyFont="1" applyFill="1" applyAlignment="1">
      <alignment horizontal="center" vertical="center" wrapText="1"/>
    </xf>
    <xf numFmtId="0" fontId="37" fillId="4" borderId="24" xfId="5" applyFont="1" applyFill="1" applyBorder="1" applyAlignment="1">
      <alignment horizontal="center" vertical="center" wrapText="1"/>
    </xf>
    <xf numFmtId="0" fontId="37" fillId="4" borderId="10" xfId="5" applyFont="1" applyFill="1" applyBorder="1" applyAlignment="1">
      <alignment horizontal="center" vertical="center" wrapText="1"/>
    </xf>
    <xf numFmtId="0" fontId="37" fillId="4" borderId="11" xfId="5" applyFont="1" applyFill="1" applyBorder="1" applyAlignment="1">
      <alignment horizontal="center" vertical="center" wrapText="1"/>
    </xf>
    <xf numFmtId="0" fontId="37" fillId="4" borderId="22" xfId="5" applyFont="1" applyFill="1" applyBorder="1" applyAlignment="1">
      <alignment horizontal="center" vertical="center" wrapText="1"/>
    </xf>
    <xf numFmtId="0" fontId="45" fillId="9" borderId="15" xfId="4" applyFont="1" applyFill="1" applyBorder="1" applyAlignment="1">
      <alignment horizontal="center" vertical="center" wrapText="1"/>
    </xf>
    <xf numFmtId="0" fontId="45" fillId="9" borderId="16" xfId="4" applyFont="1" applyFill="1" applyBorder="1" applyAlignment="1">
      <alignment horizontal="center" vertical="center"/>
    </xf>
    <xf numFmtId="0" fontId="45" fillId="9" borderId="17" xfId="4" applyFont="1" applyFill="1" applyBorder="1" applyAlignment="1">
      <alignment horizontal="center" vertical="center"/>
    </xf>
    <xf numFmtId="0" fontId="81" fillId="5" borderId="41" xfId="4" applyFont="1" applyFill="1" applyBorder="1" applyAlignment="1">
      <alignment horizontal="center" vertical="center" wrapText="1"/>
    </xf>
    <xf numFmtId="0" fontId="81" fillId="5" borderId="40" xfId="4" applyFont="1" applyFill="1" applyBorder="1" applyAlignment="1">
      <alignment horizontal="center" vertical="center" wrapText="1"/>
    </xf>
    <xf numFmtId="0" fontId="81" fillId="5" borderId="53" xfId="4" applyFont="1" applyFill="1" applyBorder="1" applyAlignment="1">
      <alignment horizontal="center" vertical="center" wrapText="1"/>
    </xf>
    <xf numFmtId="0" fontId="81" fillId="5" borderId="54" xfId="4" applyFont="1" applyFill="1" applyBorder="1" applyAlignment="1">
      <alignment horizontal="center" vertical="center" wrapText="1"/>
    </xf>
    <xf numFmtId="14" fontId="29" fillId="0" borderId="41" xfId="4" applyNumberFormat="1" applyFont="1" applyBorder="1" applyAlignment="1">
      <alignment horizontal="center" vertical="center"/>
    </xf>
    <xf numFmtId="0" fontId="29" fillId="0" borderId="40" xfId="4" applyFont="1" applyBorder="1" applyAlignment="1">
      <alignment horizontal="center" vertical="center"/>
    </xf>
    <xf numFmtId="0" fontId="29" fillId="0" borderId="53" xfId="4" applyFont="1" applyBorder="1" applyAlignment="1">
      <alignment horizontal="center" vertical="center"/>
    </xf>
    <xf numFmtId="0" fontId="29" fillId="0" borderId="54" xfId="4" applyFont="1" applyBorder="1" applyAlignment="1">
      <alignment horizontal="center" vertical="center"/>
    </xf>
    <xf numFmtId="0" fontId="29" fillId="0" borderId="1" xfId="4" applyFont="1" applyBorder="1" applyAlignment="1">
      <alignment horizontal="center" vertical="center"/>
    </xf>
    <xf numFmtId="0" fontId="29" fillId="0" borderId="2" xfId="4" applyFont="1" applyBorder="1" applyAlignment="1">
      <alignment horizontal="center" vertical="center"/>
    </xf>
    <xf numFmtId="0" fontId="29" fillId="0" borderId="4" xfId="4" applyFont="1" applyBorder="1" applyAlignment="1">
      <alignment horizontal="center" vertical="center"/>
    </xf>
    <xf numFmtId="0" fontId="81" fillId="5" borderId="7" xfId="4" applyFont="1" applyFill="1" applyBorder="1" applyAlignment="1">
      <alignment horizontal="center" vertical="center" wrapText="1"/>
    </xf>
    <xf numFmtId="0" fontId="81" fillId="5" borderId="6" xfId="4" applyFont="1" applyFill="1" applyBorder="1" applyAlignment="1">
      <alignment horizontal="center" vertical="center" wrapText="1"/>
    </xf>
    <xf numFmtId="0" fontId="29" fillId="0" borderId="41" xfId="4" applyFont="1" applyBorder="1" applyAlignment="1">
      <alignment horizontal="center" vertical="center"/>
    </xf>
    <xf numFmtId="0" fontId="81" fillId="5" borderId="1" xfId="4" applyFont="1" applyFill="1" applyBorder="1" applyAlignment="1">
      <alignment horizontal="center" vertical="center" wrapText="1"/>
    </xf>
    <xf numFmtId="0" fontId="42" fillId="0" borderId="0" xfId="4" applyFont="1" applyAlignment="1">
      <alignment horizontal="left" vertical="center" wrapText="1"/>
    </xf>
    <xf numFmtId="14" fontId="81" fillId="0" borderId="1" xfId="4" applyNumberFormat="1" applyFont="1" applyBorder="1" applyAlignment="1">
      <alignment horizontal="center" vertical="center"/>
    </xf>
    <xf numFmtId="0" fontId="81" fillId="0" borderId="1" xfId="4" applyFont="1" applyBorder="1" applyAlignment="1">
      <alignment horizontal="center" vertical="center"/>
    </xf>
    <xf numFmtId="0" fontId="81" fillId="5" borderId="1" xfId="4" applyFont="1" applyFill="1" applyBorder="1" applyAlignment="1">
      <alignment horizontal="center" vertical="center"/>
    </xf>
    <xf numFmtId="0" fontId="40" fillId="10" borderId="1" xfId="4" applyFont="1" applyFill="1" applyBorder="1" applyAlignment="1">
      <alignment horizontal="center" vertical="center"/>
    </xf>
    <xf numFmtId="0" fontId="84" fillId="3" borderId="2" xfId="4" applyFont="1" applyFill="1" applyBorder="1" applyAlignment="1">
      <alignment horizontal="center" vertical="center"/>
    </xf>
    <xf numFmtId="0" fontId="84" fillId="3" borderId="4" xfId="4" applyFont="1" applyFill="1" applyBorder="1" applyAlignment="1">
      <alignment horizontal="center" vertical="center"/>
    </xf>
    <xf numFmtId="0" fontId="42" fillId="0" borderId="0" xfId="4" applyFont="1" applyAlignment="1">
      <alignment horizontal="left" vertical="center"/>
    </xf>
    <xf numFmtId="0" fontId="44" fillId="5" borderId="2" xfId="4" applyFont="1" applyFill="1" applyBorder="1" applyAlignment="1">
      <alignment horizontal="center" vertical="center" wrapText="1"/>
    </xf>
    <xf numFmtId="0" fontId="44" fillId="5" borderId="3" xfId="4" applyFont="1" applyFill="1" applyBorder="1" applyAlignment="1">
      <alignment horizontal="center" vertical="center" wrapText="1"/>
    </xf>
    <xf numFmtId="0" fontId="44" fillId="5" borderId="4" xfId="4" applyFont="1" applyFill="1" applyBorder="1" applyAlignment="1">
      <alignment horizontal="center" vertical="center" wrapText="1"/>
    </xf>
    <xf numFmtId="0" fontId="81" fillId="0" borderId="19" xfId="4" applyFont="1" applyBorder="1" applyAlignment="1">
      <alignment horizontal="center" vertical="center"/>
    </xf>
    <xf numFmtId="0" fontId="85" fillId="0" borderId="18" xfId="4" applyFont="1" applyBorder="1" applyAlignment="1">
      <alignment horizontal="center" vertical="center"/>
    </xf>
    <xf numFmtId="0" fontId="85" fillId="0" borderId="1" xfId="4" applyFont="1" applyBorder="1" applyAlignment="1">
      <alignment horizontal="center" vertical="center"/>
    </xf>
    <xf numFmtId="0" fontId="81" fillId="0" borderId="1" xfId="4" applyFont="1" applyBorder="1" applyAlignment="1">
      <alignment horizontal="center" vertical="center" wrapText="1"/>
    </xf>
    <xf numFmtId="0" fontId="81" fillId="0" borderId="19" xfId="4" applyFont="1" applyBorder="1" applyAlignment="1">
      <alignment horizontal="center" vertical="center" wrapText="1"/>
    </xf>
    <xf numFmtId="0" fontId="81" fillId="0" borderId="21" xfId="4" applyFont="1" applyBorder="1" applyAlignment="1">
      <alignment horizontal="left" vertical="center" wrapText="1"/>
    </xf>
    <xf numFmtId="0" fontId="81" fillId="0" borderId="3" xfId="4" applyFont="1" applyBorder="1" applyAlignment="1">
      <alignment horizontal="left" vertical="center" wrapText="1"/>
    </xf>
    <xf numFmtId="0" fontId="81" fillId="0" borderId="4" xfId="4" applyFont="1" applyBorder="1" applyAlignment="1">
      <alignment horizontal="left" vertical="center" wrapText="1"/>
    </xf>
    <xf numFmtId="0" fontId="29" fillId="0" borderId="19" xfId="4" applyFont="1" applyBorder="1" applyAlignment="1">
      <alignment horizontal="center" vertical="center"/>
    </xf>
    <xf numFmtId="0" fontId="85" fillId="0" borderId="21" xfId="4" applyFont="1" applyBorder="1" applyAlignment="1">
      <alignment horizontal="center" vertical="center"/>
    </xf>
    <xf numFmtId="0" fontId="85" fillId="0" borderId="4" xfId="4" applyFont="1" applyBorder="1" applyAlignment="1">
      <alignment horizontal="center" vertical="center"/>
    </xf>
    <xf numFmtId="0" fontId="81" fillId="0" borderId="21" xfId="4" applyFont="1" applyBorder="1" applyAlignment="1">
      <alignment horizontal="left" vertical="center"/>
    </xf>
    <xf numFmtId="0" fontId="81" fillId="0" borderId="3" xfId="4" applyFont="1" applyBorder="1" applyAlignment="1">
      <alignment horizontal="left" vertical="center"/>
    </xf>
    <xf numFmtId="0" fontId="81" fillId="0" borderId="4" xfId="4" applyFont="1" applyBorder="1" applyAlignment="1">
      <alignment horizontal="left" vertical="center"/>
    </xf>
    <xf numFmtId="0" fontId="28" fillId="11" borderId="26" xfId="7" applyFont="1" applyFill="1" applyBorder="1" applyAlignment="1">
      <alignment horizontal="center" vertical="center"/>
    </xf>
    <xf numFmtId="0" fontId="28" fillId="11" borderId="0" xfId="7" applyFont="1" applyFill="1" applyAlignment="1">
      <alignment horizontal="center" vertical="center"/>
    </xf>
    <xf numFmtId="0" fontId="28" fillId="11" borderId="24" xfId="7" applyFont="1" applyFill="1" applyBorder="1" applyAlignment="1">
      <alignment horizontal="center" vertical="center"/>
    </xf>
    <xf numFmtId="0" fontId="88" fillId="0" borderId="21" xfId="6" applyFont="1" applyBorder="1" applyAlignment="1">
      <alignment horizontal="left" vertical="center" wrapText="1"/>
    </xf>
    <xf numFmtId="0" fontId="88" fillId="0" borderId="3" xfId="6" applyFont="1" applyBorder="1" applyAlignment="1">
      <alignment horizontal="left" vertical="center"/>
    </xf>
    <xf numFmtId="0" fontId="88" fillId="0" borderId="4" xfId="6" applyFont="1" applyBorder="1" applyAlignment="1">
      <alignment horizontal="left" vertical="center"/>
    </xf>
    <xf numFmtId="0" fontId="85" fillId="0" borderId="29" xfId="4" applyFont="1" applyBorder="1" applyAlignment="1">
      <alignment horizontal="center" vertical="center"/>
    </xf>
    <xf numFmtId="0" fontId="85" fillId="0" borderId="46" xfId="4" applyFont="1" applyBorder="1" applyAlignment="1">
      <alignment horizontal="center" vertical="center"/>
    </xf>
    <xf numFmtId="0" fontId="81" fillId="0" borderId="46" xfId="4" applyFont="1" applyBorder="1" applyAlignment="1">
      <alignment horizontal="center" vertical="center" wrapText="1"/>
    </xf>
    <xf numFmtId="0" fontId="81" fillId="0" borderId="30" xfId="4" applyFont="1" applyBorder="1" applyAlignment="1">
      <alignment horizontal="center" vertical="center" wrapText="1"/>
    </xf>
    <xf numFmtId="0" fontId="81" fillId="0" borderId="27" xfId="4" applyFont="1" applyBorder="1" applyAlignment="1">
      <alignment horizontal="left" vertical="center"/>
    </xf>
    <xf numFmtId="0" fontId="81" fillId="0" borderId="13" xfId="4" applyFont="1" applyBorder="1" applyAlignment="1">
      <alignment horizontal="left" vertical="center"/>
    </xf>
    <xf numFmtId="0" fontId="81" fillId="0" borderId="14" xfId="4" applyFont="1" applyBorder="1" applyAlignment="1">
      <alignment horizontal="left" vertical="center"/>
    </xf>
    <xf numFmtId="0" fontId="29" fillId="0" borderId="46" xfId="4" applyFont="1" applyBorder="1" applyAlignment="1">
      <alignment horizontal="center" vertical="center"/>
    </xf>
    <xf numFmtId="0" fontId="29" fillId="0" borderId="30" xfId="4" applyFont="1" applyBorder="1" applyAlignment="1">
      <alignment horizontal="center" vertical="center"/>
    </xf>
    <xf numFmtId="0" fontId="40" fillId="11" borderId="52" xfId="7" applyFont="1" applyFill="1" applyBorder="1" applyAlignment="1">
      <alignment horizontal="center" vertical="center" wrapText="1"/>
    </xf>
    <xf numFmtId="0" fontId="40" fillId="11" borderId="9" xfId="7" applyFont="1" applyFill="1" applyBorder="1" applyAlignment="1">
      <alignment horizontal="center" vertical="center" wrapText="1"/>
    </xf>
    <xf numFmtId="0" fontId="40" fillId="11" borderId="23" xfId="7" applyFont="1" applyFill="1" applyBorder="1" applyAlignment="1">
      <alignment horizontal="center" vertical="center" wrapText="1"/>
    </xf>
    <xf numFmtId="0" fontId="51" fillId="11" borderId="10" xfId="6" applyFont="1" applyFill="1" applyBorder="1" applyAlignment="1">
      <alignment horizontal="center" vertical="center"/>
    </xf>
    <xf numFmtId="0" fontId="51" fillId="11" borderId="11" xfId="6" applyFont="1" applyFill="1" applyBorder="1" applyAlignment="1">
      <alignment horizontal="center" vertical="center"/>
    </xf>
    <xf numFmtId="0" fontId="51" fillId="11" borderId="22" xfId="6" applyFont="1" applyFill="1" applyBorder="1" applyAlignment="1">
      <alignment horizontal="center" vertical="center"/>
    </xf>
    <xf numFmtId="0" fontId="42" fillId="3" borderId="0" xfId="4" applyFont="1" applyFill="1" applyAlignment="1">
      <alignment horizontal="left" vertical="center" wrapText="1"/>
    </xf>
    <xf numFmtId="0" fontId="31" fillId="3" borderId="0" xfId="4" applyFont="1" applyFill="1" applyAlignment="1">
      <alignment horizontal="center" vertical="center"/>
    </xf>
    <xf numFmtId="0" fontId="53" fillId="0" borderId="0" xfId="4" applyFont="1" applyAlignment="1">
      <alignment horizontal="center" vertical="center"/>
    </xf>
    <xf numFmtId="0" fontId="81" fillId="4" borderId="16" xfId="4" applyFont="1" applyFill="1" applyBorder="1" applyAlignment="1">
      <alignment horizontal="center" vertical="center" wrapText="1"/>
    </xf>
    <xf numFmtId="0" fontId="81" fillId="0" borderId="2" xfId="0" applyFont="1" applyBorder="1" applyAlignment="1">
      <alignment horizontal="center" vertical="center" wrapText="1"/>
    </xf>
    <xf numFmtId="0" fontId="81" fillId="0" borderId="3" xfId="0" applyFont="1" applyBorder="1" applyAlignment="1">
      <alignment horizontal="center" vertical="center" wrapText="1"/>
    </xf>
    <xf numFmtId="0" fontId="81" fillId="0" borderId="4" xfId="0" applyFont="1" applyBorder="1" applyAlignment="1">
      <alignment horizontal="center" vertical="center" wrapText="1"/>
    </xf>
    <xf numFmtId="0" fontId="86" fillId="9" borderId="55" xfId="4" applyFont="1" applyFill="1" applyBorder="1" applyAlignment="1">
      <alignment horizontal="center" vertical="center"/>
    </xf>
    <xf numFmtId="0" fontId="86" fillId="9" borderId="54" xfId="4" applyFont="1" applyFill="1" applyBorder="1" applyAlignment="1">
      <alignment horizontal="center" vertical="center"/>
    </xf>
    <xf numFmtId="0" fontId="86" fillId="9" borderId="21" xfId="4" applyFont="1" applyFill="1" applyBorder="1" applyAlignment="1">
      <alignment horizontal="center" vertical="center" wrapText="1"/>
    </xf>
    <xf numFmtId="0" fontId="86" fillId="9" borderId="4" xfId="4" applyFont="1" applyFill="1" applyBorder="1" applyAlignment="1">
      <alignment horizontal="center" vertical="center" wrapText="1"/>
    </xf>
    <xf numFmtId="0" fontId="86" fillId="9" borderId="27" xfId="4" applyFont="1" applyFill="1" applyBorder="1" applyAlignment="1">
      <alignment horizontal="center" vertical="center"/>
    </xf>
    <xf numFmtId="0" fontId="86" fillId="9" borderId="14" xfId="4" applyFont="1" applyFill="1" applyBorder="1" applyAlignment="1">
      <alignment horizontal="center" vertical="center"/>
    </xf>
    <xf numFmtId="0" fontId="45" fillId="9" borderId="37" xfId="7" applyFont="1" applyFill="1" applyBorder="1" applyAlignment="1">
      <alignment horizontal="center" vertical="center"/>
    </xf>
    <xf numFmtId="0" fontId="45" fillId="9" borderId="35" xfId="7" applyFont="1" applyFill="1" applyBorder="1" applyAlignment="1">
      <alignment horizontal="center" vertical="center"/>
    </xf>
    <xf numFmtId="0" fontId="45" fillId="9" borderId="38" xfId="7" applyFont="1" applyFill="1" applyBorder="1" applyAlignment="1">
      <alignment horizontal="center" vertical="center"/>
    </xf>
    <xf numFmtId="0" fontId="28" fillId="3" borderId="1" xfId="7" applyFont="1" applyFill="1" applyBorder="1" applyAlignment="1">
      <alignment horizontal="center" vertical="center"/>
    </xf>
    <xf numFmtId="0" fontId="6" fillId="3" borderId="41" xfId="7" applyFill="1" applyBorder="1" applyAlignment="1">
      <alignment horizontal="center" vertical="center"/>
    </xf>
    <xf numFmtId="0" fontId="6" fillId="3" borderId="42" xfId="7" applyFill="1" applyBorder="1" applyAlignment="1">
      <alignment horizontal="center" vertical="center"/>
    </xf>
    <xf numFmtId="0" fontId="6" fillId="3" borderId="43" xfId="7" applyFill="1" applyBorder="1" applyAlignment="1">
      <alignment horizontal="center" vertical="center"/>
    </xf>
    <xf numFmtId="0" fontId="6" fillId="3" borderId="5" xfId="7" applyFill="1" applyBorder="1" applyAlignment="1">
      <alignment horizontal="center" vertical="center"/>
    </xf>
    <xf numFmtId="0" fontId="6" fillId="3" borderId="0" xfId="7" applyFill="1" applyAlignment="1">
      <alignment horizontal="center" vertical="center"/>
    </xf>
    <xf numFmtId="0" fontId="6" fillId="3" borderId="24" xfId="7" applyFill="1" applyBorder="1" applyAlignment="1">
      <alignment horizontal="center" vertical="center"/>
    </xf>
    <xf numFmtId="0" fontId="6" fillId="3" borderId="45" xfId="7" applyFill="1" applyBorder="1" applyAlignment="1">
      <alignment horizontal="center" vertical="center"/>
    </xf>
    <xf numFmtId="0" fontId="6" fillId="3" borderId="11" xfId="7" applyFill="1" applyBorder="1" applyAlignment="1">
      <alignment horizontal="center" vertical="center"/>
    </xf>
    <xf numFmtId="0" fontId="6" fillId="3" borderId="22" xfId="7" applyFill="1" applyBorder="1" applyAlignment="1">
      <alignment horizontal="center" vertical="center"/>
    </xf>
    <xf numFmtId="0" fontId="28" fillId="3" borderId="46" xfId="7" applyFont="1" applyFill="1" applyBorder="1" applyAlignment="1">
      <alignment horizontal="center" vertical="center"/>
    </xf>
    <xf numFmtId="0" fontId="6" fillId="3" borderId="37" xfId="7" applyFill="1" applyBorder="1" applyAlignment="1">
      <alignment horizontal="left" vertical="center"/>
    </xf>
    <xf numFmtId="0" fontId="6" fillId="3" borderId="35" xfId="7" applyFill="1" applyBorder="1" applyAlignment="1">
      <alignment horizontal="left" vertical="center"/>
    </xf>
    <xf numFmtId="0" fontId="6" fillId="3" borderId="38" xfId="7" applyFill="1" applyBorder="1" applyAlignment="1">
      <alignment horizontal="left" vertical="center"/>
    </xf>
    <xf numFmtId="0" fontId="6" fillId="3" borderId="2" xfId="7" applyFill="1" applyBorder="1" applyAlignment="1">
      <alignment horizontal="left" vertical="center"/>
    </xf>
    <xf numFmtId="0" fontId="6" fillId="3" borderId="3" xfId="7" applyFill="1" applyBorder="1" applyAlignment="1">
      <alignment horizontal="left" vertical="center"/>
    </xf>
    <xf numFmtId="0" fontId="6" fillId="3" borderId="20" xfId="7" applyFill="1" applyBorder="1" applyAlignment="1">
      <alignment horizontal="left" vertical="center"/>
    </xf>
    <xf numFmtId="0" fontId="6" fillId="3" borderId="12" xfId="7" applyFill="1" applyBorder="1" applyAlignment="1">
      <alignment horizontal="left" vertical="center"/>
    </xf>
    <xf numFmtId="0" fontId="6" fillId="3" borderId="13" xfId="7" applyFill="1" applyBorder="1" applyAlignment="1">
      <alignment horizontal="left" vertical="center"/>
    </xf>
    <xf numFmtId="0" fontId="6" fillId="3" borderId="28" xfId="7" applyFill="1" applyBorder="1" applyAlignment="1">
      <alignment horizontal="left" vertical="center"/>
    </xf>
    <xf numFmtId="0" fontId="45" fillId="9" borderId="34" xfId="7" applyFont="1" applyFill="1" applyBorder="1" applyAlignment="1">
      <alignment horizontal="center" vertical="center"/>
    </xf>
    <xf numFmtId="0" fontId="45" fillId="9" borderId="36" xfId="7" applyFont="1" applyFill="1" applyBorder="1" applyAlignment="1">
      <alignment horizontal="center" vertical="center"/>
    </xf>
    <xf numFmtId="0" fontId="45" fillId="9" borderId="21" xfId="4" applyFont="1" applyFill="1" applyBorder="1" applyAlignment="1">
      <alignment horizontal="center" vertical="center" wrapText="1"/>
    </xf>
    <xf numFmtId="0" fontId="45" fillId="9" borderId="4" xfId="4" applyFont="1" applyFill="1" applyBorder="1" applyAlignment="1">
      <alignment horizontal="center" vertical="center" wrapText="1"/>
    </xf>
    <xf numFmtId="0" fontId="45" fillId="9" borderId="55" xfId="4" applyFont="1" applyFill="1" applyBorder="1" applyAlignment="1">
      <alignment horizontal="center" vertical="center"/>
    </xf>
    <xf numFmtId="0" fontId="45" fillId="9" borderId="54" xfId="4" applyFont="1" applyFill="1" applyBorder="1" applyAlignment="1">
      <alignment horizontal="center" vertical="center"/>
    </xf>
    <xf numFmtId="0" fontId="25" fillId="3" borderId="1" xfId="4" applyFill="1" applyBorder="1" applyAlignment="1">
      <alignment horizontal="center" vertical="center" wrapText="1"/>
    </xf>
    <xf numFmtId="0" fontId="46" fillId="0" borderId="18" xfId="4" applyFont="1" applyBorder="1" applyAlignment="1">
      <alignment horizontal="center" vertical="center"/>
    </xf>
    <xf numFmtId="0" fontId="46" fillId="0" borderId="1" xfId="4" applyFont="1" applyBorder="1" applyAlignment="1">
      <alignment horizontal="center" vertical="center"/>
    </xf>
    <xf numFmtId="0" fontId="28" fillId="0" borderId="1" xfId="4" applyFont="1" applyBorder="1" applyAlignment="1">
      <alignment horizontal="center" vertical="center" wrapText="1"/>
    </xf>
    <xf numFmtId="0" fontId="28" fillId="0" borderId="19" xfId="4" applyFont="1" applyBorder="1" applyAlignment="1">
      <alignment horizontal="center" vertical="center" wrapText="1"/>
    </xf>
    <xf numFmtId="0" fontId="6" fillId="0" borderId="21" xfId="4" applyFont="1" applyBorder="1" applyAlignment="1">
      <alignment horizontal="left" vertical="center" wrapText="1"/>
    </xf>
    <xf numFmtId="0" fontId="6" fillId="0" borderId="3" xfId="4" applyFont="1" applyBorder="1" applyAlignment="1">
      <alignment horizontal="left" vertical="center" wrapText="1"/>
    </xf>
    <xf numFmtId="0" fontId="6" fillId="0" borderId="4" xfId="4" applyFont="1" applyBorder="1" applyAlignment="1">
      <alignment horizontal="left" vertical="center" wrapText="1"/>
    </xf>
    <xf numFmtId="0" fontId="6" fillId="0" borderId="1" xfId="4" applyFont="1" applyBorder="1" applyAlignment="1">
      <alignment horizontal="center" vertical="center"/>
    </xf>
    <xf numFmtId="0" fontId="6" fillId="0" borderId="19" xfId="4" applyFont="1" applyBorder="1" applyAlignment="1">
      <alignment horizontal="center" vertical="center"/>
    </xf>
    <xf numFmtId="0" fontId="47" fillId="0" borderId="21" xfId="6" applyBorder="1" applyAlignment="1">
      <alignment horizontal="left" vertical="center" wrapText="1"/>
    </xf>
    <xf numFmtId="0" fontId="47" fillId="0" borderId="3" xfId="6" applyBorder="1" applyAlignment="1">
      <alignment horizontal="left" vertical="center"/>
    </xf>
    <xf numFmtId="0" fontId="47" fillId="0" borderId="4" xfId="6" applyBorder="1" applyAlignment="1">
      <alignment horizontal="left" vertical="center"/>
    </xf>
    <xf numFmtId="0" fontId="45" fillId="9" borderId="27" xfId="4" applyFont="1" applyFill="1" applyBorder="1" applyAlignment="1">
      <alignment horizontal="center" vertical="center"/>
    </xf>
    <xf numFmtId="0" fontId="45" fillId="9" borderId="14" xfId="4" applyFont="1" applyFill="1" applyBorder="1" applyAlignment="1">
      <alignment horizontal="center" vertical="center"/>
    </xf>
    <xf numFmtId="0" fontId="40" fillId="5" borderId="1" xfId="4" applyFont="1" applyFill="1" applyBorder="1" applyAlignment="1">
      <alignment horizontal="center" vertical="center" wrapText="1"/>
    </xf>
    <xf numFmtId="0" fontId="28" fillId="5" borderId="1" xfId="4" applyFont="1" applyFill="1" applyBorder="1" applyAlignment="1">
      <alignment horizontal="center" vertical="center" wrapText="1"/>
    </xf>
    <xf numFmtId="0" fontId="28" fillId="5" borderId="1" xfId="4" applyFont="1" applyFill="1" applyBorder="1" applyAlignment="1">
      <alignment horizontal="center" vertical="center"/>
    </xf>
    <xf numFmtId="0" fontId="40" fillId="0" borderId="1" xfId="4" applyFont="1" applyBorder="1" applyAlignment="1">
      <alignment horizontal="center" vertical="center"/>
    </xf>
    <xf numFmtId="0" fontId="6" fillId="3" borderId="2" xfId="4" applyFont="1" applyFill="1" applyBorder="1" applyAlignment="1">
      <alignment horizontal="center" vertical="center"/>
    </xf>
    <xf numFmtId="0" fontId="6" fillId="3" borderId="4" xfId="4" applyFont="1" applyFill="1" applyBorder="1" applyAlignment="1">
      <alignment horizontal="center" vertical="center"/>
    </xf>
    <xf numFmtId="0" fontId="46" fillId="0" borderId="29" xfId="4" applyFont="1" applyBorder="1" applyAlignment="1">
      <alignment horizontal="center" vertical="center"/>
    </xf>
    <xf numFmtId="0" fontId="46" fillId="0" borderId="46" xfId="4" applyFont="1" applyBorder="1" applyAlignment="1">
      <alignment horizontal="center" vertical="center"/>
    </xf>
    <xf numFmtId="0" fontId="6" fillId="0" borderId="27" xfId="4" applyFont="1" applyBorder="1" applyAlignment="1">
      <alignment horizontal="left" vertical="center"/>
    </xf>
    <xf numFmtId="0" fontId="6" fillId="0" borderId="13" xfId="4" applyFont="1" applyBorder="1" applyAlignment="1">
      <alignment horizontal="left" vertical="center"/>
    </xf>
    <xf numFmtId="0" fontId="6" fillId="0" borderId="14" xfId="4" applyFont="1" applyBorder="1" applyAlignment="1">
      <alignment horizontal="left" vertical="center"/>
    </xf>
    <xf numFmtId="0" fontId="6" fillId="0" borderId="46" xfId="4" applyFont="1" applyBorder="1" applyAlignment="1">
      <alignment horizontal="center" vertical="center"/>
    </xf>
    <xf numFmtId="0" fontId="6" fillId="0" borderId="30" xfId="4" applyFont="1" applyBorder="1" applyAlignment="1">
      <alignment horizontal="center" vertical="center"/>
    </xf>
    <xf numFmtId="0" fontId="28" fillId="5" borderId="7" xfId="4" applyFont="1" applyFill="1" applyBorder="1" applyAlignment="1">
      <alignment horizontal="center" vertical="center" wrapText="1"/>
    </xf>
    <xf numFmtId="0" fontId="28" fillId="5" borderId="6" xfId="4" applyFont="1" applyFill="1" applyBorder="1" applyAlignment="1">
      <alignment horizontal="center" vertical="center" wrapText="1"/>
    </xf>
    <xf numFmtId="0" fontId="6" fillId="0" borderId="41" xfId="4" applyFont="1" applyBorder="1" applyAlignment="1">
      <alignment horizontal="center" vertical="center"/>
    </xf>
    <xf numFmtId="0" fontId="6" fillId="0" borderId="40" xfId="4" applyFont="1" applyBorder="1" applyAlignment="1">
      <alignment horizontal="center" vertical="center"/>
    </xf>
    <xf numFmtId="0" fontId="6" fillId="0" borderId="53" xfId="4" applyFont="1" applyBorder="1" applyAlignment="1">
      <alignment horizontal="center" vertical="center"/>
    </xf>
    <xf numFmtId="0" fontId="6" fillId="0" borderId="54" xfId="4" applyFont="1" applyBorder="1" applyAlignment="1">
      <alignment horizontal="center" vertical="center"/>
    </xf>
    <xf numFmtId="0" fontId="28" fillId="5" borderId="41" xfId="4" applyFont="1" applyFill="1" applyBorder="1" applyAlignment="1">
      <alignment horizontal="center" vertical="center" wrapText="1"/>
    </xf>
    <xf numFmtId="0" fontId="28" fillId="5" borderId="40" xfId="4" applyFont="1" applyFill="1" applyBorder="1" applyAlignment="1">
      <alignment horizontal="center" vertical="center" wrapText="1"/>
    </xf>
    <xf numFmtId="0" fontId="28" fillId="5" borderId="53" xfId="4" applyFont="1" applyFill="1" applyBorder="1" applyAlignment="1">
      <alignment horizontal="center" vertical="center" wrapText="1"/>
    </xf>
    <xf numFmtId="0" fontId="28" fillId="5" borderId="54" xfId="4" applyFont="1" applyFill="1" applyBorder="1" applyAlignment="1">
      <alignment horizontal="center" vertical="center" wrapText="1"/>
    </xf>
    <xf numFmtId="0" fontId="6" fillId="0" borderId="21" xfId="4" applyFont="1" applyBorder="1" applyAlignment="1">
      <alignment horizontal="left" vertical="center"/>
    </xf>
    <xf numFmtId="0" fontId="6" fillId="0" borderId="3" xfId="4" applyFont="1" applyBorder="1" applyAlignment="1">
      <alignment horizontal="left" vertical="center"/>
    </xf>
    <xf numFmtId="0" fontId="6" fillId="0" borderId="4" xfId="4" applyFont="1" applyBorder="1" applyAlignment="1">
      <alignment horizontal="left" vertical="center"/>
    </xf>
    <xf numFmtId="0" fontId="46" fillId="0" borderId="21" xfId="4" applyFont="1" applyBorder="1" applyAlignment="1">
      <alignment horizontal="center" vertical="center"/>
    </xf>
    <xf numFmtId="0" fontId="46" fillId="0" borderId="4" xfId="4" applyFont="1" applyBorder="1" applyAlignment="1">
      <alignment horizontal="center" vertical="center"/>
    </xf>
    <xf numFmtId="0" fontId="6" fillId="0" borderId="2" xfId="4" applyFont="1" applyBorder="1" applyAlignment="1">
      <alignment horizontal="center" vertical="center"/>
    </xf>
    <xf numFmtId="0" fontId="6" fillId="0" borderId="4" xfId="4" applyFont="1" applyBorder="1" applyAlignment="1">
      <alignment horizontal="center" vertical="center"/>
    </xf>
    <xf numFmtId="0" fontId="28" fillId="0" borderId="21" xfId="4" applyFont="1" applyBorder="1" applyAlignment="1">
      <alignment horizontal="left" vertical="center"/>
    </xf>
    <xf numFmtId="0" fontId="28" fillId="0" borderId="3" xfId="4" applyFont="1" applyBorder="1" applyAlignment="1">
      <alignment horizontal="left" vertical="center"/>
    </xf>
    <xf numFmtId="0" fontId="28" fillId="0" borderId="4" xfId="4" applyFont="1" applyBorder="1" applyAlignment="1">
      <alignment horizontal="left" vertical="center"/>
    </xf>
    <xf numFmtId="0" fontId="28" fillId="0" borderId="1" xfId="4" applyFont="1" applyBorder="1" applyAlignment="1">
      <alignment horizontal="center" vertical="center"/>
    </xf>
    <xf numFmtId="0" fontId="28" fillId="0" borderId="19" xfId="4" applyFont="1" applyBorder="1" applyAlignment="1">
      <alignment horizontal="center" vertical="center"/>
    </xf>
    <xf numFmtId="0" fontId="28" fillId="4" borderId="34" xfId="7" applyFont="1" applyFill="1" applyBorder="1" applyAlignment="1">
      <alignment horizontal="center" vertical="center" readingOrder="2"/>
    </xf>
    <xf numFmtId="0" fontId="28" fillId="4" borderId="35" xfId="7" applyFont="1" applyFill="1" applyBorder="1" applyAlignment="1">
      <alignment horizontal="center" vertical="center" readingOrder="2"/>
    </xf>
    <xf numFmtId="0" fontId="28" fillId="4" borderId="38" xfId="7" applyFont="1" applyFill="1" applyBorder="1" applyAlignment="1">
      <alignment horizontal="center" vertical="center" readingOrder="2"/>
    </xf>
    <xf numFmtId="0" fontId="45" fillId="9" borderId="21" xfId="7" applyFont="1" applyFill="1" applyBorder="1" applyAlignment="1">
      <alignment horizontal="center" vertical="center"/>
    </xf>
    <xf numFmtId="0" fontId="45" fillId="9" borderId="3" xfId="7" applyFont="1" applyFill="1" applyBorder="1" applyAlignment="1">
      <alignment horizontal="center" vertical="center"/>
    </xf>
    <xf numFmtId="0" fontId="45" fillId="9" borderId="4" xfId="7" applyFont="1" applyFill="1" applyBorder="1" applyAlignment="1">
      <alignment horizontal="center" vertical="center"/>
    </xf>
    <xf numFmtId="0" fontId="58" fillId="8" borderId="41" xfId="2" applyFont="1" applyFill="1" applyBorder="1" applyAlignment="1">
      <alignment horizontal="left" vertical="top" wrapText="1"/>
    </xf>
    <xf numFmtId="0" fontId="58" fillId="8" borderId="5" xfId="2" applyFont="1" applyFill="1" applyBorder="1" applyAlignment="1">
      <alignment horizontal="left" vertical="top" wrapText="1"/>
    </xf>
    <xf numFmtId="0" fontId="58" fillId="8" borderId="53" xfId="2" applyFont="1" applyFill="1" applyBorder="1" applyAlignment="1">
      <alignment horizontal="left" vertical="top" wrapText="1"/>
    </xf>
    <xf numFmtId="0" fontId="58" fillId="8" borderId="42" xfId="2" applyFont="1" applyFill="1" applyBorder="1" applyAlignment="1">
      <alignment horizontal="left" vertical="top" wrapText="1"/>
    </xf>
    <xf numFmtId="0" fontId="58" fillId="8" borderId="0" xfId="2" applyFont="1" applyFill="1" applyAlignment="1">
      <alignment horizontal="left" vertical="top" wrapText="1"/>
    </xf>
    <xf numFmtId="0" fontId="58" fillId="8" borderId="58" xfId="2" applyFont="1" applyFill="1" applyBorder="1" applyAlignment="1">
      <alignment horizontal="left" vertical="top" wrapText="1"/>
    </xf>
    <xf numFmtId="0" fontId="58" fillId="8" borderId="40" xfId="2" applyFont="1" applyFill="1" applyBorder="1" applyAlignment="1">
      <alignment horizontal="left" vertical="top" wrapText="1"/>
    </xf>
    <xf numFmtId="0" fontId="58" fillId="8" borderId="57" xfId="2" applyFont="1" applyFill="1" applyBorder="1" applyAlignment="1">
      <alignment horizontal="left" vertical="top" wrapText="1"/>
    </xf>
    <xf numFmtId="0" fontId="58" fillId="8" borderId="54" xfId="2" applyFont="1" applyFill="1" applyBorder="1" applyAlignment="1">
      <alignment horizontal="left" vertical="top" wrapText="1"/>
    </xf>
    <xf numFmtId="0" fontId="44" fillId="0" borderId="2" xfId="4" applyFont="1" applyBorder="1" applyAlignment="1">
      <alignment horizontal="center" vertical="center" wrapText="1"/>
    </xf>
    <xf numFmtId="0" fontId="44" fillId="0" borderId="3" xfId="4" applyFont="1" applyBorder="1" applyAlignment="1">
      <alignment horizontal="center" vertical="center" wrapText="1"/>
    </xf>
    <xf numFmtId="0" fontId="44" fillId="0" borderId="4" xfId="4" applyFont="1" applyBorder="1" applyAlignment="1">
      <alignment horizontal="center" vertical="center" wrapText="1"/>
    </xf>
    <xf numFmtId="0" fontId="64" fillId="0" borderId="1" xfId="4" applyFont="1" applyBorder="1" applyAlignment="1">
      <alignment horizontal="center" vertical="center"/>
    </xf>
    <xf numFmtId="0" fontId="67" fillId="0" borderId="5" xfId="4" applyFont="1" applyBorder="1" applyAlignment="1">
      <alignment horizontal="center" vertical="center" wrapText="1"/>
    </xf>
    <xf numFmtId="0" fontId="67" fillId="0" borderId="0" xfId="4" applyFont="1" applyAlignment="1">
      <alignment horizontal="center" vertical="center" wrapText="1"/>
    </xf>
    <xf numFmtId="0" fontId="67" fillId="0" borderId="57" xfId="4" applyFont="1" applyBorder="1" applyAlignment="1">
      <alignment horizontal="center" vertical="center" wrapText="1"/>
    </xf>
    <xf numFmtId="0" fontId="67" fillId="0" borderId="53" xfId="4" applyFont="1" applyBorder="1" applyAlignment="1">
      <alignment horizontal="center" vertical="center" wrapText="1"/>
    </xf>
    <xf numFmtId="0" fontId="67" fillId="0" borderId="58" xfId="4" applyFont="1" applyBorder="1" applyAlignment="1">
      <alignment horizontal="center" vertical="center" wrapText="1"/>
    </xf>
    <xf numFmtId="0" fontId="67" fillId="0" borderId="54" xfId="4" applyFont="1" applyBorder="1" applyAlignment="1">
      <alignment horizontal="center" vertical="center" wrapText="1"/>
    </xf>
    <xf numFmtId="0" fontId="67" fillId="0" borderId="41" xfId="4" applyFont="1" applyBorder="1" applyAlignment="1">
      <alignment horizontal="center" vertical="center" wrapText="1"/>
    </xf>
    <xf numFmtId="0" fontId="67" fillId="0" borderId="42" xfId="4" applyFont="1" applyBorder="1" applyAlignment="1">
      <alignment horizontal="center" vertical="center" wrapText="1"/>
    </xf>
    <xf numFmtId="0" fontId="67" fillId="0" borderId="40" xfId="4" applyFont="1" applyBorder="1" applyAlignment="1">
      <alignment horizontal="center" vertical="center" wrapText="1"/>
    </xf>
    <xf numFmtId="0" fontId="66" fillId="9" borderId="1" xfId="4" applyFont="1" applyFill="1" applyBorder="1" applyAlignment="1">
      <alignment horizontal="center" vertical="center"/>
    </xf>
    <xf numFmtId="0" fontId="40" fillId="10" borderId="2" xfId="4" applyFont="1" applyFill="1" applyBorder="1" applyAlignment="1">
      <alignment horizontal="center" vertical="center"/>
    </xf>
    <xf numFmtId="0" fontId="40" fillId="10" borderId="3" xfId="4" applyFont="1" applyFill="1" applyBorder="1" applyAlignment="1">
      <alignment horizontal="center" vertical="center"/>
    </xf>
    <xf numFmtId="0" fontId="40" fillId="10" borderId="4" xfId="4" applyFont="1" applyFill="1" applyBorder="1" applyAlignment="1">
      <alignment horizontal="center" vertical="center"/>
    </xf>
    <xf numFmtId="0" fontId="40" fillId="10" borderId="1" xfId="4" applyFont="1" applyFill="1" applyBorder="1" applyAlignment="1">
      <alignment horizontal="center" vertical="center" wrapText="1"/>
    </xf>
    <xf numFmtId="0" fontId="40" fillId="10" borderId="2" xfId="4" applyFont="1" applyFill="1" applyBorder="1" applyAlignment="1">
      <alignment horizontal="center" vertical="center" wrapText="1"/>
    </xf>
    <xf numFmtId="0" fontId="40" fillId="10" borderId="3" xfId="4" applyFont="1" applyFill="1" applyBorder="1" applyAlignment="1">
      <alignment horizontal="center" vertical="center" wrapText="1"/>
    </xf>
    <xf numFmtId="0" fontId="40" fillId="10" borderId="4" xfId="4" applyFont="1" applyFill="1" applyBorder="1" applyAlignment="1">
      <alignment horizontal="center" vertical="center" wrapText="1"/>
    </xf>
    <xf numFmtId="0" fontId="66" fillId="9" borderId="1" xfId="4" applyFont="1" applyFill="1" applyBorder="1" applyAlignment="1">
      <alignment horizontal="center" vertical="center" wrapText="1"/>
    </xf>
    <xf numFmtId="0" fontId="64" fillId="4" borderId="1" xfId="4" applyFont="1" applyFill="1" applyBorder="1" applyAlignment="1">
      <alignment horizontal="center" vertical="center" wrapText="1"/>
    </xf>
    <xf numFmtId="0" fontId="33" fillId="9" borderId="1" xfId="4" applyFont="1" applyFill="1" applyBorder="1" applyAlignment="1">
      <alignment horizontal="center" vertical="center" wrapText="1"/>
    </xf>
    <xf numFmtId="0" fontId="6" fillId="3" borderId="1" xfId="4" applyFont="1" applyFill="1" applyBorder="1" applyAlignment="1">
      <alignment horizontal="center" vertical="center"/>
    </xf>
    <xf numFmtId="0" fontId="28" fillId="3" borderId="7" xfId="4" applyFont="1" applyFill="1" applyBorder="1" applyAlignment="1">
      <alignment horizontal="center" vertical="center"/>
    </xf>
    <xf numFmtId="0" fontId="28" fillId="3" borderId="6" xfId="4" applyFont="1" applyFill="1" applyBorder="1" applyAlignment="1">
      <alignment horizontal="center" vertical="center"/>
    </xf>
    <xf numFmtId="0" fontId="6" fillId="3" borderId="41" xfId="4" applyFont="1" applyFill="1" applyBorder="1" applyAlignment="1">
      <alignment horizontal="center" vertical="center"/>
    </xf>
    <xf numFmtId="0" fontId="6" fillId="3" borderId="40" xfId="4" applyFont="1" applyFill="1" applyBorder="1" applyAlignment="1">
      <alignment horizontal="center" vertical="center"/>
    </xf>
    <xf numFmtId="0" fontId="6" fillId="3" borderId="53" xfId="4" applyFont="1" applyFill="1" applyBorder="1" applyAlignment="1">
      <alignment horizontal="center" vertical="center"/>
    </xf>
    <xf numFmtId="0" fontId="6" fillId="3" borderId="54" xfId="4" applyFont="1" applyFill="1" applyBorder="1" applyAlignment="1">
      <alignment horizontal="center" vertical="center"/>
    </xf>
    <xf numFmtId="0" fontId="33" fillId="9" borderId="2" xfId="4" applyFont="1" applyFill="1" applyBorder="1" applyAlignment="1">
      <alignment horizontal="center" vertical="center" wrapText="1"/>
    </xf>
    <xf numFmtId="0" fontId="33" fillId="9" borderId="3" xfId="4" applyFont="1" applyFill="1" applyBorder="1" applyAlignment="1">
      <alignment horizontal="center" vertical="center" wrapText="1"/>
    </xf>
    <xf numFmtId="0" fontId="33" fillId="9" borderId="4" xfId="4" applyFont="1" applyFill="1" applyBorder="1" applyAlignment="1">
      <alignment horizontal="center" vertical="center" wrapText="1"/>
    </xf>
    <xf numFmtId="0" fontId="37" fillId="4" borderId="1" xfId="4" applyFont="1" applyFill="1" applyBorder="1" applyAlignment="1">
      <alignment horizontal="center" vertical="center" wrapText="1"/>
    </xf>
    <xf numFmtId="0" fontId="37" fillId="4" borderId="2" xfId="4" applyFont="1" applyFill="1" applyBorder="1" applyAlignment="1">
      <alignment horizontal="center" vertical="center" wrapText="1"/>
    </xf>
    <xf numFmtId="0" fontId="37" fillId="4" borderId="3" xfId="4" applyFont="1" applyFill="1" applyBorder="1" applyAlignment="1">
      <alignment horizontal="center" vertical="center" wrapText="1"/>
    </xf>
    <xf numFmtId="0" fontId="37" fillId="4" borderId="4" xfId="4" applyFont="1" applyFill="1" applyBorder="1" applyAlignment="1">
      <alignment horizontal="center" vertical="center" wrapText="1"/>
    </xf>
    <xf numFmtId="0" fontId="28" fillId="3" borderId="2" xfId="4" applyFont="1" applyFill="1" applyBorder="1" applyAlignment="1">
      <alignment horizontal="center" vertical="center"/>
    </xf>
    <xf numFmtId="0" fontId="28" fillId="3" borderId="4" xfId="4" applyFont="1" applyFill="1" applyBorder="1" applyAlignment="1">
      <alignment horizontal="center" vertical="center"/>
    </xf>
    <xf numFmtId="0" fontId="41" fillId="0" borderId="41" xfId="4" applyFont="1" applyBorder="1" applyAlignment="1">
      <alignment horizontal="center" vertical="center"/>
    </xf>
    <xf numFmtId="0" fontId="41" fillId="0" borderId="40" xfId="4" applyFont="1" applyBorder="1" applyAlignment="1">
      <alignment horizontal="center" vertical="center"/>
    </xf>
    <xf numFmtId="0" fontId="41" fillId="0" borderId="53" xfId="4" applyFont="1" applyBorder="1" applyAlignment="1">
      <alignment horizontal="center" vertical="center"/>
    </xf>
    <xf numFmtId="0" fontId="41" fillId="0" borderId="54" xfId="4" applyFont="1" applyBorder="1" applyAlignment="1">
      <alignment horizontal="center" vertical="center"/>
    </xf>
    <xf numFmtId="0" fontId="28" fillId="3" borderId="41" xfId="4" applyFont="1" applyFill="1" applyBorder="1" applyAlignment="1">
      <alignment horizontal="center" vertical="center"/>
    </xf>
    <xf numFmtId="0" fontId="28" fillId="3" borderId="40" xfId="4" applyFont="1" applyFill="1" applyBorder="1" applyAlignment="1">
      <alignment horizontal="center" vertical="center"/>
    </xf>
    <xf numFmtId="0" fontId="28" fillId="3" borderId="53" xfId="4" applyFont="1" applyFill="1" applyBorder="1" applyAlignment="1">
      <alignment horizontal="center" vertical="center"/>
    </xf>
    <xf numFmtId="0" fontId="28" fillId="3" borderId="54" xfId="4" applyFont="1" applyFill="1" applyBorder="1" applyAlignment="1">
      <alignment horizontal="center" vertical="center"/>
    </xf>
    <xf numFmtId="0" fontId="41" fillId="0" borderId="2" xfId="4" applyFont="1" applyBorder="1" applyAlignment="1">
      <alignment horizontal="center" vertical="center"/>
    </xf>
    <xf numFmtId="0" fontId="41" fillId="0" borderId="4" xfId="4" applyFont="1" applyBorder="1" applyAlignment="1">
      <alignment horizontal="center" vertical="center"/>
    </xf>
    <xf numFmtId="0" fontId="6" fillId="4" borderId="1" xfId="4" applyFont="1" applyFill="1" applyBorder="1" applyAlignment="1">
      <alignment horizontal="left" vertical="center" wrapText="1"/>
    </xf>
    <xf numFmtId="0" fontId="39" fillId="3" borderId="0" xfId="4" applyFont="1" applyFill="1" applyAlignment="1">
      <alignment horizontal="right" vertical="center"/>
    </xf>
    <xf numFmtId="0" fontId="28" fillId="4" borderId="1" xfId="4" applyFont="1" applyFill="1" applyBorder="1" applyAlignment="1">
      <alignment horizontal="center" vertical="center"/>
    </xf>
    <xf numFmtId="0" fontId="37" fillId="4" borderId="1" xfId="4" applyFont="1" applyFill="1" applyBorder="1" applyAlignment="1">
      <alignment horizontal="left" vertical="center" wrapText="1"/>
    </xf>
    <xf numFmtId="0" fontId="28" fillId="4" borderId="1" xfId="4" applyFont="1" applyFill="1" applyBorder="1" applyAlignment="1">
      <alignment horizontal="left" vertical="center"/>
    </xf>
    <xf numFmtId="49" fontId="6" fillId="4" borderId="1" xfId="8" applyNumberFormat="1" applyFont="1" applyFill="1" applyBorder="1" applyAlignment="1">
      <alignment horizontal="left" vertical="center" wrapText="1"/>
    </xf>
    <xf numFmtId="0" fontId="68" fillId="4" borderId="1" xfId="4" applyFont="1" applyFill="1" applyBorder="1" applyAlignment="1">
      <alignment horizontal="left" vertical="center" wrapText="1"/>
    </xf>
    <xf numFmtId="0" fontId="6" fillId="3" borderId="1" xfId="4" applyFont="1" applyFill="1" applyBorder="1" applyAlignment="1">
      <alignment horizontal="left" vertical="center" wrapText="1"/>
    </xf>
    <xf numFmtId="0" fontId="6" fillId="3" borderId="4" xfId="4" applyFont="1" applyFill="1" applyBorder="1" applyAlignment="1">
      <alignment horizontal="center" vertical="center" wrapText="1"/>
    </xf>
    <xf numFmtId="0" fontId="6" fillId="3" borderId="1" xfId="4" applyFont="1" applyFill="1" applyBorder="1" applyAlignment="1">
      <alignment vertical="center" wrapText="1"/>
    </xf>
    <xf numFmtId="0" fontId="44" fillId="0" borderId="0" xfId="4" applyFont="1" applyAlignment="1">
      <alignment horizontal="center" vertical="center" wrapText="1"/>
    </xf>
    <xf numFmtId="0" fontId="28" fillId="3" borderId="0" xfId="4" applyFont="1" applyFill="1" applyAlignment="1">
      <alignment vertical="center"/>
    </xf>
    <xf numFmtId="0" fontId="32" fillId="0" borderId="0" xfId="2" applyFont="1" applyAlignment="1">
      <alignment horizontal="center" wrapText="1"/>
    </xf>
    <xf numFmtId="0" fontId="72" fillId="4" borderId="1" xfId="2" applyFont="1" applyFill="1" applyBorder="1" applyAlignment="1">
      <alignment horizontal="center" vertical="center" wrapText="1"/>
    </xf>
    <xf numFmtId="0" fontId="28" fillId="0" borderId="11" xfId="5" applyFont="1" applyBorder="1" applyAlignment="1">
      <alignment horizontal="center" vertical="center" wrapText="1"/>
    </xf>
    <xf numFmtId="0" fontId="28" fillId="4" borderId="59" xfId="5" applyFont="1" applyFill="1" applyBorder="1" applyAlignment="1">
      <alignment horizontal="left" vertical="center"/>
    </xf>
    <xf numFmtId="0" fontId="28" fillId="4" borderId="50" xfId="5" applyFont="1" applyFill="1" applyBorder="1" applyAlignment="1">
      <alignment horizontal="left" vertical="center"/>
    </xf>
    <xf numFmtId="0" fontId="6" fillId="0" borderId="49" xfId="5" applyBorder="1" applyAlignment="1">
      <alignment horizontal="left" vertical="center"/>
    </xf>
    <xf numFmtId="0" fontId="6" fillId="0" borderId="32" xfId="5" applyBorder="1" applyAlignment="1">
      <alignment horizontal="left" vertical="center"/>
    </xf>
    <xf numFmtId="0" fontId="6" fillId="0" borderId="33" xfId="5" applyBorder="1" applyAlignment="1">
      <alignment horizontal="left" vertical="center"/>
    </xf>
    <xf numFmtId="0" fontId="28" fillId="4" borderId="52" xfId="5" applyFont="1" applyFill="1" applyBorder="1" applyAlignment="1">
      <alignment horizontal="center" vertical="center"/>
    </xf>
    <xf numFmtId="0" fontId="28" fillId="4" borderId="60" xfId="5" applyFont="1" applyFill="1" applyBorder="1" applyAlignment="1">
      <alignment horizontal="center" vertical="center"/>
    </xf>
    <xf numFmtId="0" fontId="28" fillId="4" borderId="10" xfId="5" applyFont="1" applyFill="1" applyBorder="1" applyAlignment="1">
      <alignment horizontal="center" vertical="center"/>
    </xf>
    <xf numFmtId="0" fontId="28" fillId="4" borderId="44" xfId="5" applyFont="1" applyFill="1" applyBorder="1" applyAlignment="1">
      <alignment horizontal="center" vertical="center"/>
    </xf>
    <xf numFmtId="0" fontId="76" fillId="0" borderId="8" xfId="5" applyFont="1" applyBorder="1" applyAlignment="1">
      <alignment horizontal="center" vertical="center" wrapText="1"/>
    </xf>
    <xf numFmtId="0" fontId="76" fillId="0" borderId="9" xfId="5" applyFont="1" applyBorder="1" applyAlignment="1">
      <alignment horizontal="center" vertical="center" wrapText="1"/>
    </xf>
    <xf numFmtId="0" fontId="76" fillId="0" borderId="23" xfId="5" applyFont="1" applyBorder="1" applyAlignment="1">
      <alignment horizontal="center" vertical="center" wrapText="1"/>
    </xf>
    <xf numFmtId="0" fontId="76" fillId="0" borderId="45" xfId="5" applyFont="1" applyBorder="1" applyAlignment="1">
      <alignment horizontal="center" vertical="center" wrapText="1"/>
    </xf>
    <xf numFmtId="0" fontId="76" fillId="0" borderId="11" xfId="5" applyFont="1" applyBorder="1" applyAlignment="1">
      <alignment horizontal="center" vertical="center" wrapText="1"/>
    </xf>
    <xf numFmtId="0" fontId="76" fillId="0" borderId="22" xfId="5" applyFont="1" applyBorder="1" applyAlignment="1">
      <alignment horizontal="center" vertical="center" wrapText="1"/>
    </xf>
    <xf numFmtId="0" fontId="28" fillId="4" borderId="59" xfId="5" applyFont="1" applyFill="1" applyBorder="1" applyAlignment="1">
      <alignment horizontal="left" vertical="center" wrapText="1"/>
    </xf>
    <xf numFmtId="0" fontId="28" fillId="4" borderId="32" xfId="5" applyFont="1" applyFill="1" applyBorder="1" applyAlignment="1">
      <alignment horizontal="left" vertical="center" wrapText="1"/>
    </xf>
    <xf numFmtId="0" fontId="28" fillId="4" borderId="50" xfId="5" applyFont="1" applyFill="1" applyBorder="1" applyAlignment="1">
      <alignment horizontal="left" vertical="center" wrapText="1"/>
    </xf>
    <xf numFmtId="0" fontId="6" fillId="0" borderId="49" xfId="5" applyBorder="1" applyAlignment="1">
      <alignment horizontal="center" vertical="center"/>
    </xf>
    <xf numFmtId="0" fontId="6" fillId="0" borderId="33" xfId="5" applyBorder="1" applyAlignment="1">
      <alignment horizontal="center" vertical="center"/>
    </xf>
    <xf numFmtId="0" fontId="28" fillId="4" borderId="21" xfId="5" applyFont="1" applyFill="1" applyBorder="1" applyAlignment="1">
      <alignment vertical="center" wrapText="1"/>
    </xf>
    <xf numFmtId="0" fontId="28" fillId="4" borderId="3" xfId="5" applyFont="1" applyFill="1" applyBorder="1" applyAlignment="1">
      <alignment vertical="center" wrapText="1"/>
    </xf>
    <xf numFmtId="0" fontId="6" fillId="0" borderId="2" xfId="5" applyBorder="1" applyAlignment="1">
      <alignment horizontal="left" vertical="center"/>
    </xf>
    <xf numFmtId="0" fontId="6" fillId="0" borderId="3" xfId="5" applyBorder="1" applyAlignment="1">
      <alignment horizontal="left" vertical="center"/>
    </xf>
    <xf numFmtId="0" fontId="6" fillId="0" borderId="20" xfId="5" applyBorder="1" applyAlignment="1">
      <alignment horizontal="left" vertical="center"/>
    </xf>
    <xf numFmtId="0" fontId="28" fillId="4" borderId="26" xfId="5" applyFont="1" applyFill="1" applyBorder="1" applyAlignment="1">
      <alignment horizontal="left" vertical="center" wrapText="1"/>
    </xf>
    <xf numFmtId="0" fontId="28" fillId="4" borderId="0" xfId="5" applyFont="1" applyFill="1" applyAlignment="1">
      <alignment horizontal="left" vertical="center" wrapText="1"/>
    </xf>
    <xf numFmtId="0" fontId="28" fillId="4" borderId="24" xfId="5" applyFont="1" applyFill="1" applyBorder="1" applyAlignment="1">
      <alignment horizontal="left" vertical="center" wrapText="1"/>
    </xf>
    <xf numFmtId="0" fontId="28" fillId="4" borderId="34" xfId="5" applyFont="1" applyFill="1" applyBorder="1" applyAlignment="1">
      <alignment horizontal="left" vertical="center" wrapText="1"/>
    </xf>
    <xf numFmtId="0" fontId="28" fillId="4" borderId="35" xfId="5" applyFont="1" applyFill="1" applyBorder="1" applyAlignment="1">
      <alignment horizontal="left" vertical="center" wrapText="1"/>
    </xf>
    <xf numFmtId="0" fontId="28" fillId="4" borderId="38" xfId="5" applyFont="1" applyFill="1" applyBorder="1" applyAlignment="1">
      <alignment horizontal="left" vertical="center" wrapText="1"/>
    </xf>
    <xf numFmtId="0" fontId="6" fillId="0" borderId="41" xfId="5" applyBorder="1" applyAlignment="1">
      <alignment horizontal="left" vertical="center"/>
    </xf>
    <xf numFmtId="0" fontId="6" fillId="0" borderId="42" xfId="5" applyBorder="1" applyAlignment="1">
      <alignment horizontal="left" vertical="center"/>
    </xf>
    <xf numFmtId="0" fontId="6" fillId="0" borderId="43" xfId="5" applyBorder="1" applyAlignment="1">
      <alignment horizontal="left" vertical="center"/>
    </xf>
    <xf numFmtId="0" fontId="6" fillId="0" borderId="41" xfId="5" applyBorder="1" applyAlignment="1">
      <alignment horizontal="left" vertical="center" wrapText="1"/>
    </xf>
    <xf numFmtId="0" fontId="6" fillId="0" borderId="42" xfId="5" applyBorder="1" applyAlignment="1">
      <alignment horizontal="left" vertical="center" wrapText="1"/>
    </xf>
    <xf numFmtId="0" fontId="6" fillId="0" borderId="43" xfId="5" applyBorder="1" applyAlignment="1">
      <alignment horizontal="left" vertical="center" wrapText="1"/>
    </xf>
    <xf numFmtId="0" fontId="6" fillId="0" borderId="45" xfId="5" applyBorder="1" applyAlignment="1">
      <alignment horizontal="left" vertical="center" wrapText="1"/>
    </xf>
    <xf numFmtId="0" fontId="6" fillId="0" borderId="11" xfId="5" applyBorder="1" applyAlignment="1">
      <alignment horizontal="left" vertical="center" wrapText="1"/>
    </xf>
    <xf numFmtId="0" fontId="6" fillId="0" borderId="22" xfId="5" applyBorder="1" applyAlignment="1">
      <alignment horizontal="left" vertical="center" wrapText="1"/>
    </xf>
    <xf numFmtId="0" fontId="37" fillId="4" borderId="21" xfId="5" applyFont="1" applyFill="1" applyBorder="1" applyAlignment="1">
      <alignment horizontal="left" vertical="center" wrapText="1"/>
    </xf>
    <xf numFmtId="0" fontId="37" fillId="4" borderId="3" xfId="5" applyFont="1" applyFill="1" applyBorder="1" applyAlignment="1">
      <alignment horizontal="left" vertical="center" wrapText="1"/>
    </xf>
    <xf numFmtId="0" fontId="37" fillId="4" borderId="20" xfId="5" applyFont="1" applyFill="1" applyBorder="1" applyAlignment="1">
      <alignment horizontal="left" vertical="center" wrapText="1"/>
    </xf>
    <xf numFmtId="44" fontId="37" fillId="4" borderId="21" xfId="10" applyFont="1" applyFill="1" applyBorder="1" applyAlignment="1">
      <alignment horizontal="left" vertical="center" wrapText="1"/>
    </xf>
    <xf numFmtId="44" fontId="37" fillId="4" borderId="3" xfId="10" applyFont="1" applyFill="1" applyBorder="1" applyAlignment="1">
      <alignment horizontal="left" vertical="center" wrapText="1"/>
    </xf>
    <xf numFmtId="44" fontId="37" fillId="4" borderId="20" xfId="10" applyFont="1" applyFill="1" applyBorder="1" applyAlignment="1">
      <alignment horizontal="left" vertical="center" wrapText="1"/>
    </xf>
    <xf numFmtId="0" fontId="28" fillId="4" borderId="27" xfId="5" applyFont="1" applyFill="1" applyBorder="1" applyAlignment="1">
      <alignment vertical="center" wrapText="1"/>
    </xf>
    <xf numFmtId="0" fontId="28" fillId="4" borderId="13" xfId="5" applyFont="1" applyFill="1" applyBorder="1" applyAlignment="1">
      <alignment vertical="center" wrapText="1"/>
    </xf>
    <xf numFmtId="0" fontId="6" fillId="0" borderId="45" xfId="5" applyBorder="1" applyAlignment="1">
      <alignment horizontal="left" vertical="center"/>
    </xf>
    <xf numFmtId="0" fontId="6" fillId="0" borderId="11" xfId="5" applyBorder="1" applyAlignment="1">
      <alignment horizontal="left" vertical="center"/>
    </xf>
    <xf numFmtId="0" fontId="6" fillId="0" borderId="22" xfId="5" applyBorder="1" applyAlignment="1">
      <alignment horizontal="left" vertical="center"/>
    </xf>
    <xf numFmtId="0" fontId="47" fillId="0" borderId="2" xfId="6" applyBorder="1" applyAlignment="1">
      <alignment horizontal="left" vertical="center"/>
    </xf>
    <xf numFmtId="0" fontId="6" fillId="0" borderId="32" xfId="5" applyBorder="1" applyAlignment="1">
      <alignment horizontal="center" vertical="center"/>
    </xf>
    <xf numFmtId="165" fontId="6" fillId="0" borderId="49" xfId="5" applyNumberFormat="1" applyBorder="1" applyAlignment="1">
      <alignment horizontal="center" vertical="center"/>
    </xf>
    <xf numFmtId="165" fontId="6" fillId="0" borderId="33" xfId="5" applyNumberFormat="1" applyBorder="1" applyAlignment="1">
      <alignment horizontal="center" vertical="center"/>
    </xf>
    <xf numFmtId="0" fontId="28" fillId="3" borderId="0" xfId="5" applyFont="1" applyFill="1" applyAlignment="1">
      <alignment horizontal="center" vertical="center"/>
    </xf>
    <xf numFmtId="0" fontId="45" fillId="9" borderId="34" xfId="5" applyFont="1" applyFill="1" applyBorder="1" applyAlignment="1">
      <alignment vertical="center"/>
    </xf>
    <xf numFmtId="0" fontId="45" fillId="9" borderId="35" xfId="5" applyFont="1" applyFill="1" applyBorder="1" applyAlignment="1">
      <alignment vertical="center"/>
    </xf>
    <xf numFmtId="0" fontId="45" fillId="9" borderId="38" xfId="5" applyFont="1" applyFill="1" applyBorder="1" applyAlignment="1">
      <alignment vertical="center"/>
    </xf>
    <xf numFmtId="0" fontId="28" fillId="4" borderId="21" xfId="5" applyFont="1" applyFill="1" applyBorder="1" applyAlignment="1">
      <alignment vertical="center"/>
    </xf>
    <xf numFmtId="0" fontId="28" fillId="4" borderId="3" xfId="5" applyFont="1" applyFill="1" applyBorder="1" applyAlignment="1">
      <alignment vertical="center"/>
    </xf>
    <xf numFmtId="0" fontId="28" fillId="0" borderId="2" xfId="5" applyFont="1" applyBorder="1" applyAlignment="1">
      <alignment horizontal="left" vertical="center"/>
    </xf>
    <xf numFmtId="0" fontId="28" fillId="0" borderId="3" xfId="5" applyFont="1" applyBorder="1" applyAlignment="1">
      <alignment horizontal="left" vertical="center"/>
    </xf>
    <xf numFmtId="0" fontId="28" fillId="0" borderId="20" xfId="5" applyFont="1" applyBorder="1" applyAlignment="1">
      <alignment horizontal="left" vertical="center"/>
    </xf>
    <xf numFmtId="0" fontId="28" fillId="4" borderId="27" xfId="5" applyFont="1" applyFill="1" applyBorder="1" applyAlignment="1">
      <alignment vertical="center"/>
    </xf>
    <xf numFmtId="0" fontId="28" fillId="4" borderId="13" xfId="5" applyFont="1" applyFill="1" applyBorder="1" applyAlignment="1">
      <alignment vertical="center"/>
    </xf>
    <xf numFmtId="0" fontId="28" fillId="0" borderId="12" xfId="5" applyFont="1" applyBorder="1" applyAlignment="1">
      <alignment horizontal="left" vertical="center"/>
    </xf>
    <xf numFmtId="0" fontId="28" fillId="0" borderId="13" xfId="5" applyFont="1" applyBorder="1" applyAlignment="1">
      <alignment horizontal="left" vertical="center"/>
    </xf>
    <xf numFmtId="0" fontId="28" fillId="0" borderId="28" xfId="5" applyFont="1" applyBorder="1" applyAlignment="1">
      <alignment horizontal="left" vertical="center"/>
    </xf>
    <xf numFmtId="165" fontId="6" fillId="0" borderId="12" xfId="5" applyNumberFormat="1" applyBorder="1" applyAlignment="1">
      <alignment horizontal="left" vertical="center"/>
    </xf>
    <xf numFmtId="165" fontId="6" fillId="0" borderId="13" xfId="5" applyNumberFormat="1" applyBorder="1" applyAlignment="1">
      <alignment horizontal="left" vertical="center"/>
    </xf>
    <xf numFmtId="165" fontId="6" fillId="0" borderId="28" xfId="5" applyNumberFormat="1" applyBorder="1" applyAlignment="1">
      <alignment horizontal="left" vertical="center"/>
    </xf>
    <xf numFmtId="0" fontId="28" fillId="4" borderId="34" xfId="5" applyFont="1" applyFill="1" applyBorder="1" applyAlignment="1">
      <alignment horizontal="left" vertical="center"/>
    </xf>
    <xf numFmtId="0" fontId="28" fillId="4" borderId="35" xfId="5" applyFont="1" applyFill="1" applyBorder="1" applyAlignment="1">
      <alignment horizontal="left" vertical="center"/>
    </xf>
    <xf numFmtId="0" fontId="28" fillId="0" borderId="37" xfId="5" applyFont="1" applyBorder="1" applyAlignment="1">
      <alignment horizontal="center" vertical="center"/>
    </xf>
    <xf numFmtId="0" fontId="28" fillId="0" borderId="35" xfId="5" applyFont="1" applyBorder="1" applyAlignment="1">
      <alignment horizontal="center" vertical="center"/>
    </xf>
    <xf numFmtId="0" fontId="28" fillId="0" borderId="38" xfId="5" applyFont="1" applyBorder="1" applyAlignment="1">
      <alignment horizontal="center" vertical="center"/>
    </xf>
    <xf numFmtId="0" fontId="28" fillId="4" borderId="26" xfId="5" applyFont="1" applyFill="1" applyBorder="1" applyAlignment="1">
      <alignment horizontal="left" vertical="center"/>
    </xf>
    <xf numFmtId="0" fontId="28" fillId="4" borderId="0" xfId="5" applyFont="1" applyFill="1" applyAlignment="1">
      <alignment horizontal="left" vertical="center"/>
    </xf>
    <xf numFmtId="0" fontId="28" fillId="4" borderId="10" xfId="5" applyFont="1" applyFill="1" applyBorder="1" applyAlignment="1">
      <alignment horizontal="left" vertical="center"/>
    </xf>
    <xf numFmtId="0" fontId="28" fillId="4" borderId="11" xfId="5" applyFont="1" applyFill="1" applyBorder="1" applyAlignment="1">
      <alignment horizontal="left" vertical="center"/>
    </xf>
    <xf numFmtId="0" fontId="28" fillId="0" borderId="41" xfId="5" applyFont="1" applyBorder="1" applyAlignment="1">
      <alignment horizontal="center" vertical="center"/>
    </xf>
    <xf numFmtId="0" fontId="28" fillId="0" borderId="42" xfId="5" applyFont="1" applyBorder="1" applyAlignment="1">
      <alignment horizontal="center" vertical="center"/>
    </xf>
    <xf numFmtId="0" fontId="28" fillId="0" borderId="43" xfId="5" applyFont="1" applyBorder="1" applyAlignment="1">
      <alignment horizontal="center" vertical="center"/>
    </xf>
    <xf numFmtId="0" fontId="28" fillId="0" borderId="45" xfId="5" applyFont="1" applyBorder="1" applyAlignment="1">
      <alignment horizontal="center" vertical="center"/>
    </xf>
    <xf numFmtId="0" fontId="28" fillId="0" borderId="11" xfId="5" applyFont="1" applyBorder="1" applyAlignment="1">
      <alignment horizontal="center" vertical="center"/>
    </xf>
    <xf numFmtId="0" fontId="28" fillId="0" borderId="22" xfId="5" applyFont="1" applyBorder="1" applyAlignment="1">
      <alignment horizontal="center" vertical="center"/>
    </xf>
    <xf numFmtId="0" fontId="45" fillId="9" borderId="59" xfId="5" applyFont="1" applyFill="1" applyBorder="1" applyAlignment="1">
      <alignment horizontal="left" vertical="center"/>
    </xf>
    <xf numFmtId="0" fontId="45" fillId="9" borderId="32" xfId="5" applyFont="1" applyFill="1" applyBorder="1" applyAlignment="1">
      <alignment horizontal="left" vertical="center"/>
    </xf>
    <xf numFmtId="0" fontId="45" fillId="9" borderId="33" xfId="5" applyFont="1" applyFill="1" applyBorder="1" applyAlignment="1">
      <alignment horizontal="left" vertical="center"/>
    </xf>
    <xf numFmtId="0" fontId="28" fillId="4" borderId="34" xfId="5" applyFont="1" applyFill="1" applyBorder="1" applyAlignment="1">
      <alignment vertical="center"/>
    </xf>
    <xf numFmtId="0" fontId="28" fillId="4" borderId="35" xfId="5" applyFont="1" applyFill="1" applyBorder="1" applyAlignment="1">
      <alignment vertical="center"/>
    </xf>
    <xf numFmtId="0" fontId="28" fillId="4" borderId="38" xfId="5" applyFont="1" applyFill="1" applyBorder="1" applyAlignment="1">
      <alignment vertical="center"/>
    </xf>
    <xf numFmtId="0" fontId="6" fillId="0" borderId="39" xfId="5" applyBorder="1" applyAlignment="1">
      <alignment horizontal="center" vertical="center"/>
    </xf>
    <xf numFmtId="0" fontId="6" fillId="0" borderId="42" xfId="5" applyBorder="1" applyAlignment="1">
      <alignment horizontal="center" vertical="center"/>
    </xf>
    <xf numFmtId="0" fontId="6" fillId="0" borderId="43" xfId="5" applyBorder="1" applyAlignment="1">
      <alignment horizontal="center" vertical="center"/>
    </xf>
    <xf numFmtId="0" fontId="6" fillId="0" borderId="26" xfId="5" applyBorder="1" applyAlignment="1">
      <alignment horizontal="center" vertical="center"/>
    </xf>
    <xf numFmtId="0" fontId="6" fillId="0" borderId="0" xfId="5" applyAlignment="1">
      <alignment horizontal="center" vertical="center"/>
    </xf>
    <xf numFmtId="0" fontId="6" fillId="0" borderId="24" xfId="5" applyBorder="1" applyAlignment="1">
      <alignment horizontal="center" vertical="center"/>
    </xf>
    <xf numFmtId="0" fontId="6" fillId="0" borderId="10" xfId="5" applyBorder="1" applyAlignment="1">
      <alignment horizontal="center" vertical="center"/>
    </xf>
    <xf numFmtId="0" fontId="6" fillId="0" borderId="11" xfId="5" applyBorder="1" applyAlignment="1">
      <alignment horizontal="center" vertical="center"/>
    </xf>
    <xf numFmtId="0" fontId="6" fillId="0" borderId="22" xfId="5" applyBorder="1" applyAlignment="1">
      <alignment horizontal="center" vertical="center"/>
    </xf>
    <xf numFmtId="0" fontId="6" fillId="0" borderId="12" xfId="5" applyBorder="1" applyAlignment="1">
      <alignment horizontal="left" vertical="center"/>
    </xf>
    <xf numFmtId="0" fontId="6" fillId="0" borderId="13" xfId="5" applyBorder="1" applyAlignment="1">
      <alignment horizontal="left" vertical="center"/>
    </xf>
    <xf numFmtId="0" fontId="6" fillId="0" borderId="28" xfId="5" applyBorder="1" applyAlignment="1">
      <alignment horizontal="left" vertical="center"/>
    </xf>
    <xf numFmtId="0" fontId="6" fillId="0" borderId="2" xfId="5" applyBorder="1" applyAlignment="1">
      <alignment horizontal="center" vertical="center"/>
    </xf>
    <xf numFmtId="0" fontId="6" fillId="0" borderId="3" xfId="5" applyBorder="1" applyAlignment="1">
      <alignment horizontal="center" vertical="center"/>
    </xf>
    <xf numFmtId="0" fontId="6" fillId="0" borderId="20" xfId="5" applyBorder="1" applyAlignment="1">
      <alignment horizontal="center" vertical="center"/>
    </xf>
    <xf numFmtId="0" fontId="28" fillId="0" borderId="32" xfId="5" applyFont="1" applyBorder="1" applyAlignment="1">
      <alignment horizontal="center" vertical="center"/>
    </xf>
    <xf numFmtId="0" fontId="58" fillId="8" borderId="1" xfId="5" applyFont="1" applyFill="1" applyBorder="1" applyAlignment="1">
      <alignment horizontal="left" vertical="top" wrapText="1"/>
    </xf>
    <xf numFmtId="0" fontId="58" fillId="8" borderId="1" xfId="5" applyFont="1" applyFill="1" applyBorder="1" applyAlignment="1">
      <alignment horizontal="left" vertical="top"/>
    </xf>
    <xf numFmtId="0" fontId="6" fillId="0" borderId="1" xfId="4" applyFont="1" applyBorder="1" applyAlignment="1" applyProtection="1">
      <alignment horizontal="left" vertical="top" wrapText="1"/>
      <protection locked="0"/>
    </xf>
    <xf numFmtId="0" fontId="25" fillId="0" borderId="1" xfId="4" applyBorder="1" applyAlignment="1">
      <alignment horizontal="center" vertical="center"/>
    </xf>
    <xf numFmtId="0" fontId="28" fillId="4" borderId="2" xfId="4" applyFont="1" applyFill="1" applyBorder="1" applyAlignment="1">
      <alignment horizontal="center" vertical="center" wrapText="1"/>
    </xf>
    <xf numFmtId="0" fontId="28" fillId="4" borderId="4" xfId="4" applyFont="1" applyFill="1" applyBorder="1" applyAlignment="1">
      <alignment horizontal="center" vertical="center" wrapText="1"/>
    </xf>
    <xf numFmtId="49" fontId="32" fillId="0" borderId="2" xfId="4" applyNumberFormat="1" applyFont="1" applyBorder="1" applyAlignment="1">
      <alignment horizontal="center" vertical="center"/>
    </xf>
    <xf numFmtId="49" fontId="32" fillId="0" borderId="4" xfId="4" applyNumberFormat="1" applyFont="1" applyBorder="1" applyAlignment="1">
      <alignment horizontal="center" vertical="center"/>
    </xf>
    <xf numFmtId="0" fontId="28" fillId="4" borderId="1" xfId="4" applyFont="1" applyFill="1" applyBorder="1" applyAlignment="1" applyProtection="1">
      <alignment horizontal="left" vertical="center" wrapText="1"/>
      <protection locked="0"/>
    </xf>
    <xf numFmtId="0" fontId="28" fillId="4" borderId="1" xfId="4" applyFont="1" applyFill="1" applyBorder="1" applyAlignment="1" applyProtection="1">
      <alignment horizontal="center" vertical="center" wrapText="1"/>
      <protection locked="0"/>
    </xf>
    <xf numFmtId="0" fontId="45" fillId="9" borderId="1" xfId="4" applyFont="1" applyFill="1" applyBorder="1" applyAlignment="1">
      <alignment horizontal="center" vertical="center" wrapText="1"/>
    </xf>
    <xf numFmtId="0" fontId="37" fillId="4" borderId="1" xfId="4" applyFont="1" applyFill="1" applyBorder="1" applyAlignment="1">
      <alignment horizontal="center" vertical="center"/>
    </xf>
    <xf numFmtId="0" fontId="28" fillId="4" borderId="53" xfId="4" applyFont="1" applyFill="1" applyBorder="1" applyAlignment="1">
      <alignment horizontal="center" vertical="center"/>
    </xf>
    <xf numFmtId="0" fontId="28" fillId="4" borderId="54" xfId="4" applyFont="1" applyFill="1" applyBorder="1" applyAlignment="1">
      <alignment horizontal="center" vertical="center"/>
    </xf>
    <xf numFmtId="0" fontId="37" fillId="4" borderId="5" xfId="4" applyFont="1" applyFill="1" applyBorder="1" applyAlignment="1">
      <alignment horizontal="center" vertical="center"/>
    </xf>
    <xf numFmtId="0" fontId="37" fillId="4" borderId="57" xfId="4" applyFont="1" applyFill="1" applyBorder="1" applyAlignment="1">
      <alignment horizontal="center" vertical="center"/>
    </xf>
    <xf numFmtId="0" fontId="28" fillId="4" borderId="2" xfId="4" applyFont="1" applyFill="1" applyBorder="1" applyAlignment="1">
      <alignment horizontal="center" vertical="center"/>
    </xf>
    <xf numFmtId="0" fontId="28" fillId="4" borderId="4" xfId="4" applyFont="1" applyFill="1" applyBorder="1" applyAlignment="1">
      <alignment horizontal="center" vertical="center"/>
    </xf>
    <xf numFmtId="0" fontId="25" fillId="0" borderId="1" xfId="4" applyBorder="1" applyAlignment="1">
      <alignment horizontal="center"/>
    </xf>
    <xf numFmtId="0" fontId="8" fillId="5" borderId="1" xfId="2" applyFont="1" applyFill="1" applyBorder="1" applyAlignment="1">
      <alignment horizontal="center" vertical="center"/>
    </xf>
    <xf numFmtId="0" fontId="23" fillId="3" borderId="2" xfId="2" applyFont="1" applyFill="1" applyBorder="1" applyAlignment="1">
      <alignment horizontal="center" vertical="center"/>
    </xf>
    <xf numFmtId="0" fontId="23" fillId="3" borderId="4" xfId="2" applyFont="1" applyFill="1" applyBorder="1" applyAlignment="1">
      <alignment horizontal="center" vertical="center"/>
    </xf>
    <xf numFmtId="0" fontId="8" fillId="4" borderId="18" xfId="2" applyFont="1" applyFill="1" applyBorder="1" applyAlignment="1">
      <alignment vertical="center" wrapText="1"/>
    </xf>
    <xf numFmtId="0" fontId="8" fillId="4" borderId="21" xfId="2" applyFont="1" applyFill="1" applyBorder="1" applyAlignment="1">
      <alignment vertical="center" wrapText="1"/>
    </xf>
    <xf numFmtId="14" fontId="20" fillId="3" borderId="16" xfId="2" applyNumberFormat="1" applyFont="1" applyFill="1" applyBorder="1" applyAlignment="1">
      <alignment horizontal="left" vertical="center" wrapText="1"/>
    </xf>
    <xf numFmtId="0" fontId="20" fillId="3" borderId="16" xfId="2" applyFont="1" applyFill="1" applyBorder="1" applyAlignment="1">
      <alignment horizontal="left" vertical="center" wrapText="1"/>
    </xf>
    <xf numFmtId="0" fontId="20" fillId="3" borderId="17" xfId="2" applyFont="1" applyFill="1" applyBorder="1" applyAlignment="1">
      <alignment horizontal="left" vertical="center" wrapText="1"/>
    </xf>
    <xf numFmtId="0" fontId="20" fillId="3" borderId="1" xfId="2" applyFont="1" applyFill="1" applyBorder="1" applyAlignment="1">
      <alignment vertical="center" wrapText="1"/>
    </xf>
    <xf numFmtId="0" fontId="20" fillId="3" borderId="6" xfId="2" applyFont="1" applyFill="1" applyBorder="1" applyAlignment="1">
      <alignment vertical="center" wrapText="1"/>
    </xf>
    <xf numFmtId="0" fontId="20" fillId="3" borderId="19" xfId="2" applyFont="1" applyFill="1" applyBorder="1" applyAlignment="1">
      <alignment vertical="center" wrapText="1"/>
    </xf>
    <xf numFmtId="0" fontId="19" fillId="0" borderId="8" xfId="1" applyNumberFormat="1" applyFont="1" applyFill="1" applyBorder="1" applyAlignment="1">
      <alignment horizontal="left" vertical="center" wrapText="1"/>
    </xf>
    <xf numFmtId="0" fontId="19" fillId="0" borderId="9" xfId="1" applyNumberFormat="1" applyFont="1" applyFill="1" applyBorder="1" applyAlignment="1">
      <alignment horizontal="left" vertical="center" wrapText="1"/>
    </xf>
    <xf numFmtId="0" fontId="19" fillId="0" borderId="23" xfId="1" applyNumberFormat="1" applyFont="1" applyFill="1" applyBorder="1" applyAlignment="1">
      <alignment horizontal="left" vertical="center" wrapText="1"/>
    </xf>
    <xf numFmtId="0" fontId="19" fillId="0" borderId="5" xfId="1" applyNumberFormat="1" applyFont="1" applyFill="1" applyBorder="1" applyAlignment="1">
      <alignment horizontal="left" vertical="center" wrapText="1"/>
    </xf>
    <xf numFmtId="0" fontId="19" fillId="0" borderId="0" xfId="1" applyNumberFormat="1" applyFont="1" applyFill="1" applyBorder="1" applyAlignment="1">
      <alignment horizontal="left" vertical="center" wrapText="1"/>
    </xf>
    <xf numFmtId="0" fontId="19" fillId="0" borderId="24" xfId="1" applyNumberFormat="1" applyFont="1" applyFill="1" applyBorder="1" applyAlignment="1">
      <alignment horizontal="left" vertical="center" wrapText="1"/>
    </xf>
    <xf numFmtId="0" fontId="20" fillId="3" borderId="7" xfId="2" applyFont="1" applyFill="1" applyBorder="1" applyAlignment="1">
      <alignment vertical="center" wrapText="1"/>
    </xf>
    <xf numFmtId="1" fontId="20" fillId="3" borderId="1" xfId="2" applyNumberFormat="1" applyFont="1" applyFill="1" applyBorder="1" applyAlignment="1">
      <alignment horizontal="left" vertical="center" wrapText="1"/>
    </xf>
    <xf numFmtId="0" fontId="20" fillId="3" borderId="1" xfId="2" applyFont="1" applyFill="1" applyBorder="1" applyAlignment="1">
      <alignment horizontal="left" vertical="center" wrapText="1"/>
    </xf>
    <xf numFmtId="0" fontId="8" fillId="3" borderId="26" xfId="2" applyFont="1" applyFill="1" applyBorder="1" applyAlignment="1">
      <alignment horizontal="left" vertical="center"/>
    </xf>
    <xf numFmtId="0" fontId="8" fillId="3" borderId="0" xfId="2" applyFont="1" applyFill="1" applyAlignment="1">
      <alignment horizontal="left" vertical="center"/>
    </xf>
    <xf numFmtId="0" fontId="9" fillId="3" borderId="12" xfId="2" applyFont="1" applyFill="1" applyBorder="1" applyAlignment="1">
      <alignment horizontal="center"/>
    </xf>
    <xf numFmtId="0" fontId="9" fillId="3" borderId="14" xfId="2" applyFont="1" applyFill="1" applyBorder="1" applyAlignment="1">
      <alignment horizontal="center"/>
    </xf>
    <xf numFmtId="0" fontId="15" fillId="0" borderId="0" xfId="0" applyFont="1" applyAlignment="1">
      <alignment horizontal="center" vertical="center"/>
    </xf>
    <xf numFmtId="0" fontId="20" fillId="3" borderId="2" xfId="2" applyFont="1" applyFill="1" applyBorder="1" applyAlignment="1">
      <alignment horizontal="left" vertical="center" wrapText="1"/>
    </xf>
    <xf numFmtId="0" fontId="20" fillId="3" borderId="3" xfId="2" applyFont="1" applyFill="1" applyBorder="1" applyAlignment="1">
      <alignment horizontal="left" vertical="center" wrapText="1"/>
    </xf>
    <xf numFmtId="0" fontId="20" fillId="3" borderId="20" xfId="2" applyFont="1" applyFill="1" applyBorder="1" applyAlignment="1">
      <alignment horizontal="left" vertical="center" wrapText="1"/>
    </xf>
    <xf numFmtId="0" fontId="13" fillId="6" borderId="10" xfId="0" applyFont="1" applyFill="1" applyBorder="1" applyAlignment="1">
      <alignment horizontal="left" vertical="center" wrapText="1"/>
    </xf>
    <xf numFmtId="0" fontId="13" fillId="6" borderId="11" xfId="0" applyFont="1" applyFill="1" applyBorder="1" applyAlignment="1">
      <alignment horizontal="left" vertical="center" wrapText="1"/>
    </xf>
    <xf numFmtId="0" fontId="13" fillId="6" borderId="22" xfId="0" applyFont="1" applyFill="1" applyBorder="1" applyAlignment="1">
      <alignment horizontal="left" vertical="center" wrapText="1"/>
    </xf>
    <xf numFmtId="0" fontId="8" fillId="4" borderId="25" xfId="2" applyFont="1" applyFill="1" applyBorder="1" applyAlignment="1">
      <alignment vertical="center" wrapText="1"/>
    </xf>
    <xf numFmtId="0" fontId="2" fillId="0" borderId="2" xfId="1" applyNumberFormat="1" applyFont="1" applyFill="1" applyBorder="1" applyAlignment="1">
      <alignment horizontal="center" vertical="center" wrapText="1"/>
    </xf>
    <xf numFmtId="0" fontId="2" fillId="0" borderId="3" xfId="1" applyNumberFormat="1" applyFont="1" applyFill="1" applyBorder="1" applyAlignment="1">
      <alignment horizontal="center" vertical="center" wrapText="1"/>
    </xf>
    <xf numFmtId="0" fontId="2" fillId="0" borderId="20" xfId="1" applyNumberFormat="1" applyFont="1" applyFill="1" applyBorder="1" applyAlignment="1">
      <alignment horizontal="center" vertical="center" wrapText="1"/>
    </xf>
    <xf numFmtId="0" fontId="20" fillId="3" borderId="19" xfId="2" applyFont="1" applyFill="1" applyBorder="1" applyAlignment="1">
      <alignment horizontal="left" vertical="center" wrapText="1"/>
    </xf>
  </cellXfs>
  <cellStyles count="11">
    <cellStyle name="Comma" xfId="1" builtinId="3"/>
    <cellStyle name="Comma 2" xfId="3" xr:uid="{00000000-0005-0000-0000-000001000000}"/>
    <cellStyle name="Currency 2" xfId="8" xr:uid="{00000000-0005-0000-0000-000002000000}"/>
    <cellStyle name="Currency 3" xfId="10" xr:uid="{00000000-0005-0000-0000-000003000000}"/>
    <cellStyle name="Hyperlink" xfId="6" builtinId="8"/>
    <cellStyle name="Normal" xfId="0" builtinId="0"/>
    <cellStyle name="Normal 2" xfId="2" xr:uid="{00000000-0005-0000-0000-000006000000}"/>
    <cellStyle name="Normal 3" xfId="4" xr:uid="{00000000-0005-0000-0000-000007000000}"/>
    <cellStyle name="Normal 3 2" xfId="5" xr:uid="{00000000-0005-0000-0000-000008000000}"/>
    <cellStyle name="Normal 4" xfId="7" xr:uid="{00000000-0005-0000-0000-000009000000}"/>
    <cellStyle name="Percent 2" xfId="9" xr:uid="{00000000-0005-0000-0000-00000A000000}"/>
  </cellStyles>
  <dxfs count="18">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5050"/>
        </patternFill>
      </fill>
    </dxf>
    <dxf>
      <fill>
        <patternFill patternType="none">
          <bgColor auto="1"/>
        </patternFill>
      </fill>
    </dxf>
    <dxf>
      <font>
        <b val="0"/>
        <i val="0"/>
        <strike val="0"/>
        <condense val="0"/>
        <extend val="0"/>
        <outline val="0"/>
        <shadow val="0"/>
        <u val="none"/>
        <vertAlign val="baseline"/>
        <sz val="10"/>
        <color theme="1"/>
        <name val="Calibri"/>
        <scheme val="none"/>
      </font>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1811867</xdr:colOff>
      <xdr:row>0</xdr:row>
      <xdr:rowOff>112182</xdr:rowOff>
    </xdr:from>
    <xdr:to>
      <xdr:col>3</xdr:col>
      <xdr:colOff>4565014</xdr:colOff>
      <xdr:row>2</xdr:row>
      <xdr:rowOff>95907</xdr:rowOff>
    </xdr:to>
    <xdr:pic>
      <xdr:nvPicPr>
        <xdr:cNvPr id="2" name="Picture 13">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4534" y="112182"/>
          <a:ext cx="2753147" cy="555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Rashid/OneDrive%20-%20Save%20the%20Children%20International/Desktop/NEW/SC-PR-11%20Purchase%20Request%20(PR)%20(E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avethechildren1-my.sharepoint.com/Users/Y.Rashid/OneDrive%20-%20Save%20the%20Children%20International/Desktop/NEW/All%20In%20One%20Up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rchase Request"/>
      <sheetName val="Example"/>
      <sheetName val="PR-Guidance "/>
      <sheetName val="PR-Terms &amp; Conditions"/>
      <sheetName val=" RFQ"/>
      <sheetName val="RFQ-Guidance"/>
      <sheetName val="Summary"/>
      <sheetName val="Essential Evaluation"/>
      <sheetName val="Commercial Evaluation"/>
      <sheetName val="Capability Evaluation"/>
      <sheetName val="CBA-Guidance "/>
      <sheetName val="PO for FWA"/>
      <sheetName val="PO-FWA-Guidance"/>
      <sheetName val="Purchase Order"/>
      <sheetName val="PO-Terms and conditions"/>
      <sheetName val="PO-Guidance"/>
      <sheetName val="Example (2)"/>
      <sheetName val="SCN"/>
      <sheetName val="GRN"/>
      <sheetName val="Payment Request"/>
      <sheetName val="Sheet1"/>
    </sheetNames>
    <sheetDataSet>
      <sheetData sheetId="0">
        <row r="20">
          <cell r="G20">
            <v>1</v>
          </cell>
        </row>
        <row r="21">
          <cell r="G21">
            <v>2</v>
          </cell>
        </row>
        <row r="22">
          <cell r="G22">
            <v>3</v>
          </cell>
        </row>
        <row r="23">
          <cell r="G23">
            <v>4</v>
          </cell>
        </row>
        <row r="24">
          <cell r="G24">
            <v>5</v>
          </cell>
        </row>
        <row r="25">
          <cell r="G25">
            <v>6</v>
          </cell>
        </row>
        <row r="26">
          <cell r="G26">
            <v>7</v>
          </cell>
        </row>
        <row r="27">
          <cell r="G27">
            <v>8</v>
          </cell>
        </row>
        <row r="28">
          <cell r="G28">
            <v>9</v>
          </cell>
        </row>
        <row r="29">
          <cell r="G29">
            <v>10</v>
          </cell>
        </row>
        <row r="30">
          <cell r="G30">
            <v>11</v>
          </cell>
        </row>
        <row r="31">
          <cell r="G31">
            <v>12</v>
          </cell>
        </row>
        <row r="32">
          <cell r="G32">
            <v>13</v>
          </cell>
        </row>
        <row r="33">
          <cell r="G33">
            <v>14</v>
          </cell>
        </row>
        <row r="34">
          <cell r="G34">
            <v>15</v>
          </cell>
        </row>
        <row r="35">
          <cell r="G35">
            <v>16</v>
          </cell>
        </row>
        <row r="40">
          <cell r="O40" t="str">
            <v xml:space="preserve">Yasser Rashid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B26" totalsRowShown="0">
  <autoFilter ref="A1:B26" xr:uid="{00000000-0009-0000-0100-000001000000}"/>
  <tableColumns count="2">
    <tableColumn id="1" xr3:uid="{00000000-0010-0000-0000-000001000000}" name="Category "/>
    <tableColumn id="2" xr3:uid="{00000000-0010-0000-0000-000002000000}" name="Support Document " dataDxfId="17"/>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yasser.rashid@savethechildren.org"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yasser.rashid@savethechildren.or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N359"/>
  <sheetViews>
    <sheetView showGridLines="0" zoomScale="60" zoomScaleNormal="60" zoomScaleSheetLayoutView="52" workbookViewId="0">
      <selection activeCell="H11" sqref="H11"/>
    </sheetView>
  </sheetViews>
  <sheetFormatPr defaultColWidth="9.140625" defaultRowHeight="12.75" x14ac:dyDescent="0.25"/>
  <cols>
    <col min="1" max="1" width="3.5703125" style="43" customWidth="1"/>
    <col min="2" max="2" width="18.5703125" style="43" customWidth="1"/>
    <col min="3" max="3" width="22.7109375" style="43" customWidth="1"/>
    <col min="4" max="4" width="22" style="43" customWidth="1"/>
    <col min="5" max="5" width="21.85546875" style="43" customWidth="1"/>
    <col min="6" max="6" width="30" style="43" customWidth="1"/>
    <col min="7" max="7" width="14" style="43" customWidth="1"/>
    <col min="8" max="8" width="60.5703125" style="43" customWidth="1"/>
    <col min="9" max="9" width="12" style="43" customWidth="1"/>
    <col min="10" max="10" width="14.5703125" style="43" customWidth="1"/>
    <col min="11" max="11" width="15" style="43" customWidth="1"/>
    <col min="12" max="12" width="16.42578125" style="43" customWidth="1"/>
    <col min="13" max="13" width="29.28515625" style="43" customWidth="1"/>
    <col min="14" max="14" width="3" style="43" customWidth="1"/>
    <col min="15" max="16384" width="9.140625" style="43"/>
  </cols>
  <sheetData>
    <row r="1" spans="2:14" s="42" customFormat="1" ht="36" customHeight="1" x14ac:dyDescent="0.25">
      <c r="B1" s="39" t="s">
        <v>89</v>
      </c>
      <c r="C1" s="39"/>
      <c r="D1" s="39"/>
      <c r="E1" s="39"/>
      <c r="F1" s="39"/>
      <c r="G1" s="39"/>
      <c r="H1" s="39"/>
      <c r="I1" s="39"/>
      <c r="J1" s="39"/>
      <c r="K1" s="40"/>
      <c r="L1" s="40"/>
      <c r="M1" s="41" t="s">
        <v>90</v>
      </c>
    </row>
    <row r="2" spans="2:14" ht="15.75" customHeight="1" thickBot="1" x14ac:dyDescent="0.25">
      <c r="M2" s="44" t="s">
        <v>91</v>
      </c>
    </row>
    <row r="3" spans="2:14" ht="35.25" customHeight="1" thickBot="1" x14ac:dyDescent="0.3">
      <c r="B3" s="45" t="s">
        <v>92</v>
      </c>
      <c r="C3" s="396"/>
      <c r="D3" s="397"/>
      <c r="E3" s="46" t="s">
        <v>93</v>
      </c>
      <c r="F3" s="398" t="s">
        <v>441</v>
      </c>
      <c r="G3" s="399"/>
    </row>
    <row r="4" spans="2:14" ht="9.9499999999999993" customHeight="1" thickBot="1" x14ac:dyDescent="0.3"/>
    <row r="5" spans="2:14" ht="43.5" customHeight="1" x14ac:dyDescent="0.25">
      <c r="B5" s="400" t="s">
        <v>94</v>
      </c>
      <c r="C5" s="401"/>
      <c r="D5" s="402"/>
      <c r="E5" s="403" t="s">
        <v>95</v>
      </c>
      <c r="F5" s="402"/>
      <c r="G5" s="404" t="s">
        <v>96</v>
      </c>
      <c r="H5" s="404"/>
      <c r="I5" s="403" t="s">
        <v>97</v>
      </c>
      <c r="J5" s="401"/>
      <c r="K5" s="402"/>
      <c r="L5" s="403" t="s">
        <v>98</v>
      </c>
      <c r="M5" s="405"/>
      <c r="N5" s="47"/>
    </row>
    <row r="6" spans="2:14" ht="27" customHeight="1" thickBot="1" x14ac:dyDescent="0.3">
      <c r="B6" s="406"/>
      <c r="C6" s="407"/>
      <c r="D6" s="408"/>
      <c r="E6" s="409"/>
      <c r="F6" s="410"/>
      <c r="G6" s="409"/>
      <c r="H6" s="410"/>
      <c r="I6" s="409"/>
      <c r="J6" s="411"/>
      <c r="K6" s="410"/>
      <c r="L6" s="412"/>
      <c r="M6" s="413"/>
    </row>
    <row r="7" spans="2:14" ht="27" customHeight="1" x14ac:dyDescent="0.25">
      <c r="F7" s="48"/>
      <c r="G7" s="49"/>
      <c r="H7" s="48"/>
      <c r="I7" s="48"/>
      <c r="J7" s="48"/>
      <c r="K7" s="50"/>
      <c r="L7" s="50"/>
      <c r="M7" s="48"/>
    </row>
    <row r="8" spans="2:14" s="48" customFormat="1" ht="9.9499999999999993" customHeight="1" thickBot="1" x14ac:dyDescent="0.3">
      <c r="F8" s="51"/>
      <c r="G8" s="51"/>
      <c r="H8" s="51"/>
      <c r="I8" s="51"/>
      <c r="J8" s="51"/>
      <c r="K8" s="51"/>
      <c r="L8" s="51"/>
      <c r="M8" s="51"/>
      <c r="N8" s="51"/>
    </row>
    <row r="9" spans="2:14" s="48" customFormat="1" ht="28.5" customHeight="1" x14ac:dyDescent="0.25">
      <c r="B9" s="414" t="s">
        <v>99</v>
      </c>
      <c r="C9" s="415"/>
      <c r="D9" s="415"/>
      <c r="E9" s="415"/>
      <c r="F9" s="415"/>
      <c r="G9" s="416"/>
      <c r="H9" s="414" t="s">
        <v>100</v>
      </c>
      <c r="I9" s="417"/>
      <c r="J9" s="418"/>
      <c r="K9" s="414" t="s">
        <v>101</v>
      </c>
      <c r="L9" s="415"/>
      <c r="M9" s="418"/>
    </row>
    <row r="10" spans="2:14" s="48" customFormat="1" ht="29.25" customHeight="1" x14ac:dyDescent="0.25">
      <c r="B10" s="419" t="s">
        <v>102</v>
      </c>
      <c r="C10" s="420"/>
      <c r="D10" s="421"/>
      <c r="E10" s="421"/>
      <c r="F10" s="421"/>
      <c r="G10" s="422"/>
      <c r="H10" s="423"/>
      <c r="I10" s="424"/>
      <c r="J10" s="425"/>
      <c r="K10" s="52" t="s">
        <v>103</v>
      </c>
      <c r="L10" s="426"/>
      <c r="M10" s="427"/>
    </row>
    <row r="11" spans="2:14" ht="34.5" customHeight="1" x14ac:dyDescent="0.25">
      <c r="B11" s="419" t="s">
        <v>104</v>
      </c>
      <c r="C11" s="420"/>
      <c r="D11" s="421"/>
      <c r="E11" s="421"/>
      <c r="F11" s="421"/>
      <c r="G11" s="422"/>
      <c r="H11" s="52" t="s">
        <v>105</v>
      </c>
      <c r="I11" s="428"/>
      <c r="J11" s="429"/>
      <c r="K11" s="52" t="s">
        <v>106</v>
      </c>
      <c r="L11" s="430"/>
      <c r="M11" s="431"/>
    </row>
    <row r="12" spans="2:14" s="48" customFormat="1" ht="33" customHeight="1" x14ac:dyDescent="0.25">
      <c r="B12" s="432" t="s">
        <v>107</v>
      </c>
      <c r="C12" s="433"/>
      <c r="D12" s="436"/>
      <c r="E12" s="437"/>
      <c r="F12" s="437"/>
      <c r="G12" s="438"/>
      <c r="H12" s="442" t="s">
        <v>108</v>
      </c>
      <c r="I12" s="443"/>
      <c r="J12" s="444"/>
      <c r="K12" s="52" t="s">
        <v>109</v>
      </c>
      <c r="L12" s="430"/>
      <c r="M12" s="431"/>
    </row>
    <row r="13" spans="2:14" s="48" customFormat="1" ht="57" customHeight="1" thickBot="1" x14ac:dyDescent="0.3">
      <c r="B13" s="434"/>
      <c r="C13" s="435"/>
      <c r="D13" s="439"/>
      <c r="E13" s="440"/>
      <c r="F13" s="440"/>
      <c r="G13" s="441"/>
      <c r="H13" s="445"/>
      <c r="I13" s="446"/>
      <c r="J13" s="447"/>
      <c r="K13" s="53" t="s">
        <v>110</v>
      </c>
      <c r="L13" s="448"/>
      <c r="M13" s="449"/>
    </row>
    <row r="14" spans="2:14" s="48" customFormat="1" ht="9.75" customHeight="1" thickBot="1" x14ac:dyDescent="0.3"/>
    <row r="15" spans="2:14" s="58" customFormat="1" ht="63.75" customHeight="1" x14ac:dyDescent="0.25">
      <c r="B15" s="54" t="s">
        <v>111</v>
      </c>
      <c r="C15" s="55" t="s">
        <v>112</v>
      </c>
      <c r="D15" s="55" t="s">
        <v>113</v>
      </c>
      <c r="E15" s="55" t="s">
        <v>114</v>
      </c>
      <c r="F15" s="55" t="s">
        <v>115</v>
      </c>
      <c r="G15" s="56" t="s">
        <v>116</v>
      </c>
      <c r="H15" s="55" t="s">
        <v>117</v>
      </c>
      <c r="I15" s="55" t="s">
        <v>118</v>
      </c>
      <c r="J15" s="55" t="s">
        <v>119</v>
      </c>
      <c r="K15" s="55" t="s">
        <v>120</v>
      </c>
      <c r="L15" s="55" t="s">
        <v>121</v>
      </c>
      <c r="M15" s="57" t="s">
        <v>122</v>
      </c>
    </row>
    <row r="16" spans="2:14" s="48" customFormat="1" ht="20.100000000000001" customHeight="1" x14ac:dyDescent="0.25">
      <c r="B16" s="59"/>
      <c r="C16" s="60"/>
      <c r="D16" s="60"/>
      <c r="E16" s="60"/>
      <c r="F16" s="60"/>
      <c r="G16" s="61">
        <v>1</v>
      </c>
      <c r="H16" s="62"/>
      <c r="I16" s="62"/>
      <c r="J16" s="63"/>
      <c r="K16" s="62"/>
      <c r="L16" s="64"/>
      <c r="M16" s="65" t="str">
        <f>IF(OR(ISBLANK(J16),ISBLANK(L16)),"",J16*L16)</f>
        <v/>
      </c>
    </row>
    <row r="17" spans="2:13" s="48" customFormat="1" ht="20.100000000000001" customHeight="1" x14ac:dyDescent="0.25">
      <c r="B17" s="59"/>
      <c r="C17" s="60"/>
      <c r="D17" s="60"/>
      <c r="E17" s="60"/>
      <c r="F17" s="60"/>
      <c r="G17" s="61">
        <v>2</v>
      </c>
      <c r="H17" s="62"/>
      <c r="I17" s="62"/>
      <c r="J17" s="63"/>
      <c r="K17" s="62"/>
      <c r="L17" s="64"/>
      <c r="M17" s="65" t="str">
        <f t="shared" ref="M17:M31" si="0">IF(OR(ISBLANK(J17),ISBLANK(L17)),"",J17*L17)</f>
        <v/>
      </c>
    </row>
    <row r="18" spans="2:13" s="48" customFormat="1" ht="20.100000000000001" customHeight="1" x14ac:dyDescent="0.25">
      <c r="B18" s="59"/>
      <c r="C18" s="60"/>
      <c r="D18" s="60"/>
      <c r="E18" s="60"/>
      <c r="F18" s="60"/>
      <c r="G18" s="61">
        <v>3</v>
      </c>
      <c r="H18" s="62"/>
      <c r="I18" s="62"/>
      <c r="J18" s="63"/>
      <c r="K18" s="62"/>
      <c r="L18" s="64"/>
      <c r="M18" s="65" t="str">
        <f t="shared" si="0"/>
        <v/>
      </c>
    </row>
    <row r="19" spans="2:13" s="48" customFormat="1" ht="20.100000000000001" customHeight="1" x14ac:dyDescent="0.25">
      <c r="B19" s="59"/>
      <c r="C19" s="60"/>
      <c r="D19" s="60"/>
      <c r="E19" s="60"/>
      <c r="F19" s="60"/>
      <c r="G19" s="61">
        <v>4</v>
      </c>
      <c r="H19" s="62"/>
      <c r="I19" s="62"/>
      <c r="J19" s="66"/>
      <c r="K19" s="67"/>
      <c r="L19" s="64"/>
      <c r="M19" s="65" t="str">
        <f t="shared" si="0"/>
        <v/>
      </c>
    </row>
    <row r="20" spans="2:13" s="48" customFormat="1" ht="20.100000000000001" customHeight="1" x14ac:dyDescent="0.25">
      <c r="B20" s="59"/>
      <c r="C20" s="60"/>
      <c r="D20" s="60"/>
      <c r="E20" s="60"/>
      <c r="F20" s="60"/>
      <c r="G20" s="61">
        <v>5</v>
      </c>
      <c r="H20" s="62"/>
      <c r="I20" s="62"/>
      <c r="J20" s="63"/>
      <c r="K20" s="62"/>
      <c r="L20" s="64"/>
      <c r="M20" s="65" t="str">
        <f t="shared" si="0"/>
        <v/>
      </c>
    </row>
    <row r="21" spans="2:13" s="48" customFormat="1" ht="20.100000000000001" customHeight="1" x14ac:dyDescent="0.25">
      <c r="B21" s="59"/>
      <c r="C21" s="60"/>
      <c r="D21" s="60"/>
      <c r="E21" s="60"/>
      <c r="F21" s="60"/>
      <c r="G21" s="61">
        <v>6</v>
      </c>
      <c r="H21" s="62"/>
      <c r="I21" s="62"/>
      <c r="J21" s="63"/>
      <c r="K21" s="62"/>
      <c r="L21" s="64"/>
      <c r="M21" s="65" t="str">
        <f t="shared" si="0"/>
        <v/>
      </c>
    </row>
    <row r="22" spans="2:13" s="48" customFormat="1" ht="20.100000000000001" customHeight="1" x14ac:dyDescent="0.25">
      <c r="B22" s="59"/>
      <c r="C22" s="60"/>
      <c r="D22" s="60"/>
      <c r="E22" s="60"/>
      <c r="F22" s="60"/>
      <c r="G22" s="61">
        <v>7</v>
      </c>
      <c r="H22" s="62"/>
      <c r="I22" s="62"/>
      <c r="J22" s="63"/>
      <c r="K22" s="62"/>
      <c r="L22" s="64"/>
      <c r="M22" s="65" t="str">
        <f t="shared" si="0"/>
        <v/>
      </c>
    </row>
    <row r="23" spans="2:13" s="48" customFormat="1" ht="20.100000000000001" customHeight="1" x14ac:dyDescent="0.25">
      <c r="B23" s="59"/>
      <c r="C23" s="60"/>
      <c r="D23" s="60"/>
      <c r="E23" s="60"/>
      <c r="F23" s="60"/>
      <c r="G23" s="61">
        <v>8</v>
      </c>
      <c r="H23" s="62"/>
      <c r="I23" s="62"/>
      <c r="J23" s="63"/>
      <c r="K23" s="62"/>
      <c r="L23" s="64"/>
      <c r="M23" s="65" t="str">
        <f t="shared" si="0"/>
        <v/>
      </c>
    </row>
    <row r="24" spans="2:13" s="48" customFormat="1" ht="20.100000000000001" customHeight="1" x14ac:dyDescent="0.25">
      <c r="B24" s="59"/>
      <c r="C24" s="60"/>
      <c r="D24" s="60"/>
      <c r="E24" s="60"/>
      <c r="F24" s="60"/>
      <c r="G24" s="61">
        <v>9</v>
      </c>
      <c r="H24" s="62"/>
      <c r="I24" s="62"/>
      <c r="J24" s="63"/>
      <c r="K24" s="62"/>
      <c r="L24" s="64"/>
      <c r="M24" s="65" t="str">
        <f t="shared" si="0"/>
        <v/>
      </c>
    </row>
    <row r="25" spans="2:13" s="48" customFormat="1" ht="20.100000000000001" customHeight="1" x14ac:dyDescent="0.25">
      <c r="B25" s="59"/>
      <c r="C25" s="60"/>
      <c r="D25" s="60"/>
      <c r="E25" s="60"/>
      <c r="F25" s="60"/>
      <c r="G25" s="61">
        <v>10</v>
      </c>
      <c r="H25" s="62"/>
      <c r="I25" s="62"/>
      <c r="J25" s="63"/>
      <c r="K25" s="62"/>
      <c r="L25" s="64"/>
      <c r="M25" s="65" t="str">
        <f t="shared" si="0"/>
        <v/>
      </c>
    </row>
    <row r="26" spans="2:13" s="48" customFormat="1" ht="20.100000000000001" customHeight="1" x14ac:dyDescent="0.25">
      <c r="B26" s="59"/>
      <c r="C26" s="60"/>
      <c r="D26" s="60"/>
      <c r="E26" s="60"/>
      <c r="F26" s="60"/>
      <c r="G26" s="61">
        <v>11</v>
      </c>
      <c r="H26" s="62"/>
      <c r="I26" s="62"/>
      <c r="J26" s="63"/>
      <c r="K26" s="62"/>
      <c r="L26" s="64"/>
      <c r="M26" s="65" t="str">
        <f t="shared" si="0"/>
        <v/>
      </c>
    </row>
    <row r="27" spans="2:13" s="48" customFormat="1" ht="20.100000000000001" customHeight="1" x14ac:dyDescent="0.25">
      <c r="B27" s="59"/>
      <c r="C27" s="60"/>
      <c r="D27" s="60"/>
      <c r="E27" s="60"/>
      <c r="F27" s="60"/>
      <c r="G27" s="61">
        <v>12</v>
      </c>
      <c r="H27" s="62"/>
      <c r="I27" s="62"/>
      <c r="J27" s="63"/>
      <c r="K27" s="62"/>
      <c r="L27" s="64"/>
      <c r="M27" s="65" t="str">
        <f t="shared" si="0"/>
        <v/>
      </c>
    </row>
    <row r="28" spans="2:13" s="48" customFormat="1" ht="20.100000000000001" customHeight="1" x14ac:dyDescent="0.25">
      <c r="B28" s="59"/>
      <c r="C28" s="60"/>
      <c r="D28" s="60"/>
      <c r="E28" s="60"/>
      <c r="F28" s="60"/>
      <c r="G28" s="61">
        <v>13</v>
      </c>
      <c r="H28" s="62"/>
      <c r="I28" s="62"/>
      <c r="J28" s="63"/>
      <c r="K28" s="62"/>
      <c r="L28" s="64"/>
      <c r="M28" s="65" t="str">
        <f t="shared" si="0"/>
        <v/>
      </c>
    </row>
    <row r="29" spans="2:13" s="48" customFormat="1" ht="20.100000000000001" customHeight="1" x14ac:dyDescent="0.25">
      <c r="B29" s="59"/>
      <c r="C29" s="60"/>
      <c r="D29" s="60"/>
      <c r="E29" s="60"/>
      <c r="F29" s="60"/>
      <c r="G29" s="61">
        <v>14</v>
      </c>
      <c r="H29" s="62"/>
      <c r="I29" s="62"/>
      <c r="J29" s="63"/>
      <c r="K29" s="62"/>
      <c r="L29" s="64"/>
      <c r="M29" s="65" t="str">
        <f t="shared" si="0"/>
        <v/>
      </c>
    </row>
    <row r="30" spans="2:13" s="48" customFormat="1" ht="20.100000000000001" customHeight="1" x14ac:dyDescent="0.25">
      <c r="B30" s="59"/>
      <c r="C30" s="60"/>
      <c r="D30" s="60"/>
      <c r="E30" s="60"/>
      <c r="F30" s="60"/>
      <c r="G30" s="61">
        <v>15</v>
      </c>
      <c r="H30" s="62"/>
      <c r="I30" s="62"/>
      <c r="J30" s="63"/>
      <c r="K30" s="62"/>
      <c r="L30" s="64"/>
      <c r="M30" s="65" t="str">
        <f t="shared" si="0"/>
        <v/>
      </c>
    </row>
    <row r="31" spans="2:13" s="48" customFormat="1" ht="20.100000000000001" customHeight="1" thickBot="1" x14ac:dyDescent="0.3">
      <c r="B31" s="68"/>
      <c r="C31" s="69"/>
      <c r="D31" s="69"/>
      <c r="E31" s="69"/>
      <c r="F31" s="69"/>
      <c r="G31" s="70">
        <v>16</v>
      </c>
      <c r="H31" s="71"/>
      <c r="I31" s="71"/>
      <c r="J31" s="72"/>
      <c r="K31" s="71"/>
      <c r="L31" s="73"/>
      <c r="M31" s="74" t="str">
        <f t="shared" si="0"/>
        <v/>
      </c>
    </row>
    <row r="32" spans="2:13" s="48" customFormat="1" ht="24" customHeight="1" thickBot="1" x14ac:dyDescent="0.3">
      <c r="H32" s="43"/>
      <c r="I32" s="43"/>
      <c r="L32" s="50" t="s">
        <v>123</v>
      </c>
      <c r="M32" s="75" t="str">
        <f>IF(SUM(M16:M31)=0,"",SUM(M16:M31))</f>
        <v/>
      </c>
    </row>
    <row r="33" spans="2:13" s="48" customFormat="1" ht="9.9499999999999993" customHeight="1" thickBot="1" x14ac:dyDescent="0.3"/>
    <row r="34" spans="2:13" s="363" customFormat="1" ht="48.75" customHeight="1" x14ac:dyDescent="0.25">
      <c r="B34" s="450" t="s">
        <v>124</v>
      </c>
      <c r="C34" s="451"/>
      <c r="D34" s="452"/>
      <c r="E34" s="450" t="s">
        <v>442</v>
      </c>
      <c r="F34" s="451"/>
      <c r="G34" s="452"/>
      <c r="H34" s="450" t="s">
        <v>125</v>
      </c>
      <c r="I34" s="451"/>
      <c r="J34" s="452"/>
      <c r="K34" s="450" t="s">
        <v>126</v>
      </c>
      <c r="L34" s="451"/>
      <c r="M34" s="452"/>
    </row>
    <row r="35" spans="2:13" s="363" customFormat="1" ht="39" customHeight="1" x14ac:dyDescent="0.25">
      <c r="B35" s="453" t="s">
        <v>127</v>
      </c>
      <c r="C35" s="454"/>
      <c r="D35" s="455"/>
      <c r="E35" s="453" t="s">
        <v>443</v>
      </c>
      <c r="F35" s="454"/>
      <c r="G35" s="455"/>
      <c r="H35" s="453" t="s">
        <v>128</v>
      </c>
      <c r="I35" s="454"/>
      <c r="J35" s="455"/>
      <c r="K35" s="453" t="s">
        <v>129</v>
      </c>
      <c r="L35" s="454"/>
      <c r="M35" s="455"/>
    </row>
    <row r="36" spans="2:13" s="363" customFormat="1" ht="35.25" customHeight="1" x14ac:dyDescent="0.25">
      <c r="B36" s="364" t="s">
        <v>130</v>
      </c>
      <c r="C36" s="456"/>
      <c r="D36" s="457"/>
      <c r="E36" s="364" t="s">
        <v>130</v>
      </c>
      <c r="F36" s="456"/>
      <c r="G36" s="457"/>
      <c r="H36" s="365" t="s">
        <v>131</v>
      </c>
      <c r="I36" s="366"/>
      <c r="J36" s="367"/>
      <c r="K36" s="364" t="s">
        <v>130</v>
      </c>
      <c r="L36" s="456"/>
      <c r="M36" s="457"/>
    </row>
    <row r="37" spans="2:13" s="363" customFormat="1" ht="37.5" customHeight="1" x14ac:dyDescent="0.25">
      <c r="B37" s="364" t="s">
        <v>132</v>
      </c>
      <c r="C37" s="456"/>
      <c r="D37" s="457"/>
      <c r="E37" s="364" t="s">
        <v>132</v>
      </c>
      <c r="F37" s="456"/>
      <c r="G37" s="457"/>
      <c r="H37" s="365" t="s">
        <v>132</v>
      </c>
      <c r="I37" s="366"/>
      <c r="J37" s="367"/>
      <c r="K37" s="364" t="s">
        <v>132</v>
      </c>
      <c r="L37" s="456"/>
      <c r="M37" s="457"/>
    </row>
    <row r="38" spans="2:13" s="363" customFormat="1" ht="33" customHeight="1" x14ac:dyDescent="0.25">
      <c r="B38" s="364" t="s">
        <v>133</v>
      </c>
      <c r="C38" s="456"/>
      <c r="D38" s="457"/>
      <c r="E38" s="364" t="s">
        <v>133</v>
      </c>
      <c r="F38" s="456"/>
      <c r="G38" s="457"/>
      <c r="H38" s="365" t="s">
        <v>133</v>
      </c>
      <c r="I38" s="366"/>
      <c r="J38" s="367"/>
      <c r="K38" s="364" t="s">
        <v>133</v>
      </c>
      <c r="L38" s="456"/>
      <c r="M38" s="457"/>
    </row>
    <row r="39" spans="2:13" s="363" customFormat="1" ht="26.1" customHeight="1" thickBot="1" x14ac:dyDescent="0.3">
      <c r="B39" s="368" t="s">
        <v>134</v>
      </c>
      <c r="C39" s="458"/>
      <c r="D39" s="459"/>
      <c r="E39" s="368" t="s">
        <v>134</v>
      </c>
      <c r="F39" s="458"/>
      <c r="G39" s="459"/>
      <c r="H39" s="369" t="s">
        <v>134</v>
      </c>
      <c r="I39" s="370"/>
      <c r="J39" s="371"/>
      <c r="K39" s="368" t="s">
        <v>134</v>
      </c>
      <c r="L39" s="458"/>
      <c r="M39" s="459"/>
    </row>
    <row r="40" spans="2:13" s="363" customFormat="1" ht="47.25" customHeight="1" thickBot="1" x14ac:dyDescent="0.3">
      <c r="B40" s="372" t="s">
        <v>135</v>
      </c>
      <c r="C40" s="460"/>
      <c r="D40" s="461"/>
      <c r="E40" s="373" t="s">
        <v>135</v>
      </c>
      <c r="F40" s="460"/>
      <c r="G40" s="461"/>
      <c r="H40" s="374" t="s">
        <v>135</v>
      </c>
      <c r="I40" s="375"/>
      <c r="J40" s="376"/>
      <c r="K40" s="373" t="s">
        <v>135</v>
      </c>
      <c r="L40" s="460"/>
      <c r="M40" s="462"/>
    </row>
    <row r="41" spans="2:13" s="363" customFormat="1" ht="15" x14ac:dyDescent="0.25">
      <c r="B41" s="463" t="s">
        <v>136</v>
      </c>
      <c r="C41" s="464"/>
      <c r="D41" s="465"/>
      <c r="E41" s="472"/>
      <c r="F41" s="473"/>
      <c r="G41" s="473"/>
      <c r="H41" s="473"/>
      <c r="I41" s="473"/>
      <c r="J41" s="473"/>
      <c r="K41" s="473"/>
      <c r="L41" s="473"/>
      <c r="M41" s="474"/>
    </row>
    <row r="42" spans="2:13" s="363" customFormat="1" ht="15" x14ac:dyDescent="0.25">
      <c r="B42" s="466"/>
      <c r="C42" s="467"/>
      <c r="D42" s="468"/>
      <c r="E42" s="475"/>
      <c r="F42" s="476"/>
      <c r="G42" s="476"/>
      <c r="H42" s="476"/>
      <c r="I42" s="476"/>
      <c r="J42" s="476"/>
      <c r="K42" s="476"/>
      <c r="L42" s="476"/>
      <c r="M42" s="477"/>
    </row>
    <row r="43" spans="2:13" s="363" customFormat="1" ht="15.75" thickBot="1" x14ac:dyDescent="0.3">
      <c r="B43" s="469"/>
      <c r="C43" s="470"/>
      <c r="D43" s="471"/>
      <c r="E43" s="478"/>
      <c r="F43" s="479"/>
      <c r="G43" s="479"/>
      <c r="H43" s="479"/>
      <c r="I43" s="479"/>
      <c r="J43" s="479"/>
      <c r="K43" s="479"/>
      <c r="L43" s="479"/>
      <c r="M43" s="480"/>
    </row>
    <row r="44" spans="2:13" s="48" customFormat="1" x14ac:dyDescent="0.25">
      <c r="B44" s="43"/>
      <c r="C44" s="43"/>
      <c r="D44" s="43"/>
      <c r="E44" s="43"/>
      <c r="F44" s="43"/>
      <c r="G44" s="43"/>
      <c r="H44" s="43"/>
      <c r="I44" s="43"/>
      <c r="J44" s="43"/>
      <c r="K44" s="43"/>
      <c r="L44" s="43"/>
      <c r="M44" s="43"/>
    </row>
    <row r="45" spans="2:13" s="48" customFormat="1" ht="13.5" customHeight="1" x14ac:dyDescent="0.25">
      <c r="B45" s="43"/>
      <c r="C45" s="43"/>
      <c r="D45" s="43"/>
      <c r="E45" s="43"/>
      <c r="F45" s="43"/>
      <c r="G45" s="43"/>
      <c r="H45" s="43"/>
      <c r="I45" s="43"/>
      <c r="J45" s="43"/>
      <c r="K45" s="43"/>
      <c r="L45" s="43"/>
      <c r="M45" s="43"/>
    </row>
    <row r="46" spans="2:13" s="48" customFormat="1" ht="13.5" customHeight="1" x14ac:dyDescent="0.25">
      <c r="B46" s="43"/>
      <c r="C46" s="43"/>
      <c r="D46" s="43"/>
      <c r="E46" s="43"/>
      <c r="F46" s="43"/>
      <c r="G46" s="43"/>
      <c r="H46" s="43"/>
      <c r="I46" s="43"/>
      <c r="J46" s="43"/>
      <c r="K46" s="43"/>
      <c r="L46" s="43"/>
      <c r="M46" s="43"/>
    </row>
    <row r="47" spans="2:13" s="48" customFormat="1" ht="13.5" customHeight="1" x14ac:dyDescent="0.25">
      <c r="B47" s="43"/>
      <c r="C47" s="43"/>
      <c r="D47" s="43"/>
      <c r="E47" s="43"/>
      <c r="F47" s="43"/>
      <c r="G47" s="43"/>
      <c r="H47" s="43"/>
      <c r="I47" s="43"/>
      <c r="J47" s="43"/>
      <c r="K47" s="43"/>
      <c r="L47" s="43"/>
      <c r="M47" s="43"/>
    </row>
    <row r="48" spans="2:13" s="48" customFormat="1" ht="13.5" customHeight="1" x14ac:dyDescent="0.25">
      <c r="B48" s="43"/>
      <c r="C48" s="43"/>
      <c r="D48" s="43"/>
      <c r="E48" s="43"/>
      <c r="F48" s="43"/>
      <c r="G48" s="43"/>
      <c r="H48" s="43"/>
      <c r="I48" s="43"/>
      <c r="J48" s="43"/>
      <c r="K48" s="43"/>
      <c r="L48" s="43"/>
      <c r="M48" s="43"/>
    </row>
    <row r="49" spans="2:13" s="48" customFormat="1" ht="13.5" customHeight="1" x14ac:dyDescent="0.25">
      <c r="B49" s="43"/>
      <c r="C49" s="43"/>
      <c r="D49" s="43"/>
      <c r="E49" s="43"/>
      <c r="F49" s="43"/>
      <c r="G49" s="43"/>
      <c r="H49" s="43"/>
      <c r="I49" s="43"/>
      <c r="J49" s="43"/>
      <c r="K49" s="43"/>
      <c r="L49" s="43"/>
      <c r="M49" s="43"/>
    </row>
    <row r="50" spans="2:13" s="48" customFormat="1" ht="13.5" customHeight="1" x14ac:dyDescent="0.25">
      <c r="B50" s="43"/>
      <c r="C50" s="43"/>
      <c r="D50" s="43"/>
      <c r="E50" s="43"/>
      <c r="F50" s="43"/>
      <c r="G50" s="43"/>
      <c r="H50" s="43"/>
      <c r="I50" s="43"/>
      <c r="J50" s="43"/>
      <c r="K50" s="43"/>
      <c r="L50" s="43"/>
      <c r="M50" s="43"/>
    </row>
    <row r="51" spans="2:13" s="48" customFormat="1" ht="13.5" customHeight="1" x14ac:dyDescent="0.25">
      <c r="B51" s="43"/>
      <c r="C51" s="43"/>
      <c r="D51" s="43"/>
      <c r="E51" s="43"/>
      <c r="F51" s="43"/>
      <c r="G51" s="43"/>
      <c r="H51" s="43"/>
      <c r="I51" s="43"/>
      <c r="J51" s="43"/>
      <c r="K51" s="43"/>
      <c r="L51" s="43"/>
      <c r="M51" s="43"/>
    </row>
    <row r="52" spans="2:13" s="48" customFormat="1" ht="13.5" customHeight="1" x14ac:dyDescent="0.25"/>
    <row r="53" spans="2:13" s="48" customFormat="1" ht="13.5" customHeight="1" x14ac:dyDescent="0.25"/>
    <row r="54" spans="2:13" s="48" customFormat="1" ht="13.5" customHeight="1" x14ac:dyDescent="0.25"/>
    <row r="55" spans="2:13" s="48" customFormat="1" ht="13.5" customHeight="1" x14ac:dyDescent="0.25"/>
    <row r="56" spans="2:13" s="48" customFormat="1" ht="13.5" customHeight="1" x14ac:dyDescent="0.25"/>
    <row r="57" spans="2:13" s="48" customFormat="1" ht="13.5" customHeight="1" x14ac:dyDescent="0.25"/>
    <row r="58" spans="2:13" s="48" customFormat="1" ht="13.5" customHeight="1" x14ac:dyDescent="0.25"/>
    <row r="59" spans="2:13" s="48" customFormat="1" x14ac:dyDescent="0.25"/>
    <row r="60" spans="2:13" s="48" customFormat="1" x14ac:dyDescent="0.25"/>
    <row r="61" spans="2:13" s="48" customFormat="1" x14ac:dyDescent="0.25"/>
    <row r="62" spans="2:13" s="48" customFormat="1" x14ac:dyDescent="0.25"/>
    <row r="63" spans="2:13" s="48" customFormat="1" x14ac:dyDescent="0.25"/>
    <row r="64" spans="2:13" s="48" customFormat="1" x14ac:dyDescent="0.25"/>
    <row r="65" s="48" customFormat="1" x14ac:dyDescent="0.25"/>
    <row r="66" s="48" customFormat="1" x14ac:dyDescent="0.25"/>
    <row r="67" s="48" customFormat="1" x14ac:dyDescent="0.25"/>
    <row r="68" s="48" customFormat="1" x14ac:dyDescent="0.25"/>
    <row r="69" s="48" customFormat="1" x14ac:dyDescent="0.25"/>
    <row r="70" s="48" customFormat="1" x14ac:dyDescent="0.25"/>
    <row r="71" s="48" customFormat="1" x14ac:dyDescent="0.25"/>
    <row r="72" s="48" customFormat="1" x14ac:dyDescent="0.25"/>
    <row r="73" s="48" customFormat="1" x14ac:dyDescent="0.25"/>
    <row r="74" s="48" customFormat="1" x14ac:dyDescent="0.25"/>
    <row r="75" s="48" customFormat="1" x14ac:dyDescent="0.25"/>
    <row r="76" s="48" customFormat="1" x14ac:dyDescent="0.25"/>
    <row r="77" s="48" customFormat="1" x14ac:dyDescent="0.25"/>
    <row r="78" s="48" customFormat="1" x14ac:dyDescent="0.25"/>
    <row r="79" s="48" customFormat="1" x14ac:dyDescent="0.25"/>
    <row r="80" s="48" customFormat="1" x14ac:dyDescent="0.25"/>
    <row r="81" s="48" customFormat="1" x14ac:dyDescent="0.25"/>
    <row r="82" s="48" customFormat="1" x14ac:dyDescent="0.25"/>
    <row r="83" s="48" customFormat="1" x14ac:dyDescent="0.25"/>
    <row r="84" s="48" customFormat="1" x14ac:dyDescent="0.25"/>
    <row r="85" s="48" customFormat="1" x14ac:dyDescent="0.25"/>
    <row r="86" s="48" customFormat="1" x14ac:dyDescent="0.25"/>
    <row r="87" s="48" customFormat="1" x14ac:dyDescent="0.25"/>
    <row r="88" s="48" customFormat="1" x14ac:dyDescent="0.25"/>
    <row r="89" s="48" customFormat="1" x14ac:dyDescent="0.25"/>
    <row r="90" s="48" customFormat="1" x14ac:dyDescent="0.25"/>
    <row r="91" s="48" customFormat="1" x14ac:dyDescent="0.25"/>
    <row r="92" s="48" customFormat="1" x14ac:dyDescent="0.25"/>
    <row r="93" s="48" customFormat="1" x14ac:dyDescent="0.25"/>
    <row r="94" s="48" customFormat="1" x14ac:dyDescent="0.25"/>
    <row r="95" s="48" customFormat="1" x14ac:dyDescent="0.25"/>
    <row r="96" s="48" customFormat="1" x14ac:dyDescent="0.25"/>
    <row r="97" s="48" customFormat="1" x14ac:dyDescent="0.25"/>
    <row r="98" s="48" customFormat="1" x14ac:dyDescent="0.25"/>
    <row r="99" s="48" customFormat="1" x14ac:dyDescent="0.25"/>
    <row r="100" s="48" customFormat="1" x14ac:dyDescent="0.25"/>
    <row r="101" s="48" customFormat="1" x14ac:dyDescent="0.25"/>
    <row r="102" s="48" customFormat="1" x14ac:dyDescent="0.25"/>
    <row r="103" s="48" customFormat="1" x14ac:dyDescent="0.25"/>
    <row r="104" s="48" customFormat="1" x14ac:dyDescent="0.25"/>
    <row r="105" s="48" customFormat="1" x14ac:dyDescent="0.25"/>
    <row r="106" s="48" customFormat="1" x14ac:dyDescent="0.25"/>
    <row r="107" s="48" customFormat="1" x14ac:dyDescent="0.25"/>
    <row r="108" s="48" customFormat="1" x14ac:dyDescent="0.25"/>
    <row r="109" s="48" customFormat="1" x14ac:dyDescent="0.25"/>
    <row r="110" s="48" customFormat="1" x14ac:dyDescent="0.25"/>
    <row r="111" s="48" customFormat="1" x14ac:dyDescent="0.25"/>
    <row r="112" s="48" customFormat="1" x14ac:dyDescent="0.25"/>
    <row r="113" s="48" customFormat="1" x14ac:dyDescent="0.25"/>
    <row r="114" s="48" customFormat="1" x14ac:dyDescent="0.25"/>
    <row r="115" s="48" customFormat="1" x14ac:dyDescent="0.25"/>
    <row r="116" s="48" customFormat="1" x14ac:dyDescent="0.25"/>
    <row r="117" s="48" customFormat="1" x14ac:dyDescent="0.25"/>
    <row r="118" s="48" customFormat="1" x14ac:dyDescent="0.25"/>
    <row r="119" s="48" customFormat="1" x14ac:dyDescent="0.25"/>
    <row r="120" s="48" customFormat="1" x14ac:dyDescent="0.25"/>
    <row r="121" s="48" customFormat="1" x14ac:dyDescent="0.25"/>
    <row r="122" s="48" customFormat="1" x14ac:dyDescent="0.25"/>
    <row r="123" s="48" customFormat="1" x14ac:dyDescent="0.25"/>
    <row r="124" s="48" customFormat="1" x14ac:dyDescent="0.25"/>
    <row r="125" s="48" customFormat="1" x14ac:dyDescent="0.25"/>
    <row r="126" s="48" customFormat="1" x14ac:dyDescent="0.25"/>
    <row r="127" s="48" customFormat="1" x14ac:dyDescent="0.25"/>
    <row r="128" s="48" customFormat="1" x14ac:dyDescent="0.25"/>
    <row r="129" s="48" customFormat="1" x14ac:dyDescent="0.25"/>
    <row r="130" s="48" customFormat="1" x14ac:dyDescent="0.25"/>
    <row r="131" s="48" customFormat="1" x14ac:dyDescent="0.25"/>
    <row r="132" s="48" customFormat="1" x14ac:dyDescent="0.25"/>
    <row r="133" s="48" customFormat="1" x14ac:dyDescent="0.25"/>
    <row r="134" s="48" customFormat="1" x14ac:dyDescent="0.25"/>
    <row r="135" s="48" customFormat="1" x14ac:dyDescent="0.25"/>
    <row r="136" s="48" customFormat="1" x14ac:dyDescent="0.25"/>
    <row r="137" s="48" customFormat="1" x14ac:dyDescent="0.25"/>
    <row r="138" s="48" customFormat="1" x14ac:dyDescent="0.25"/>
    <row r="139" s="48" customFormat="1" x14ac:dyDescent="0.25"/>
    <row r="140" s="48" customFormat="1" x14ac:dyDescent="0.25"/>
    <row r="141" s="48" customFormat="1" x14ac:dyDescent="0.25"/>
    <row r="142" s="48" customFormat="1" x14ac:dyDescent="0.25"/>
    <row r="143" s="48" customFormat="1" x14ac:dyDescent="0.25"/>
    <row r="144" s="48" customFormat="1" x14ac:dyDescent="0.25"/>
    <row r="145" s="48" customFormat="1" x14ac:dyDescent="0.25"/>
    <row r="146" s="48" customFormat="1" x14ac:dyDescent="0.25"/>
    <row r="147" s="48" customFormat="1" x14ac:dyDescent="0.25"/>
    <row r="148" s="48" customFormat="1" x14ac:dyDescent="0.25"/>
    <row r="149" s="48" customFormat="1" x14ac:dyDescent="0.25"/>
    <row r="150" s="48" customFormat="1" x14ac:dyDescent="0.25"/>
    <row r="151" s="48" customFormat="1" x14ac:dyDescent="0.25"/>
    <row r="152" s="48" customFormat="1" x14ac:dyDescent="0.25"/>
    <row r="153" s="48" customFormat="1" x14ac:dyDescent="0.25"/>
    <row r="154" s="48" customFormat="1" x14ac:dyDescent="0.25"/>
    <row r="155" s="48" customFormat="1" x14ac:dyDescent="0.25"/>
    <row r="156" s="48" customFormat="1" x14ac:dyDescent="0.25"/>
    <row r="157" s="48" customFormat="1" x14ac:dyDescent="0.25"/>
    <row r="158" s="48" customFormat="1" x14ac:dyDescent="0.25"/>
    <row r="159" s="48" customFormat="1" x14ac:dyDescent="0.25"/>
    <row r="160" s="48" customFormat="1" x14ac:dyDescent="0.25"/>
    <row r="161" s="48" customFormat="1" x14ac:dyDescent="0.25"/>
    <row r="162" s="48" customFormat="1" x14ac:dyDescent="0.25"/>
    <row r="163" s="48" customFormat="1" x14ac:dyDescent="0.25"/>
    <row r="164" s="48" customFormat="1" x14ac:dyDescent="0.25"/>
    <row r="165" s="48" customFormat="1" x14ac:dyDescent="0.25"/>
    <row r="166" s="48" customFormat="1" x14ac:dyDescent="0.25"/>
    <row r="167" s="48" customFormat="1" x14ac:dyDescent="0.25"/>
    <row r="168" s="48" customFormat="1" x14ac:dyDescent="0.25"/>
    <row r="169" s="48" customFormat="1" x14ac:dyDescent="0.25"/>
    <row r="170" s="48" customFormat="1" x14ac:dyDescent="0.25"/>
    <row r="171" s="48" customFormat="1" x14ac:dyDescent="0.25"/>
    <row r="172" s="48" customFormat="1" x14ac:dyDescent="0.25"/>
    <row r="173" s="48" customFormat="1" x14ac:dyDescent="0.25"/>
    <row r="174" s="48" customFormat="1" x14ac:dyDescent="0.25"/>
    <row r="175" s="48" customFormat="1" x14ac:dyDescent="0.25"/>
    <row r="176" s="48" customFormat="1" x14ac:dyDescent="0.25"/>
    <row r="177" s="48" customFormat="1" x14ac:dyDescent="0.25"/>
    <row r="178" s="48" customFormat="1" x14ac:dyDescent="0.25"/>
    <row r="179" s="48" customFormat="1" x14ac:dyDescent="0.25"/>
    <row r="180" s="48" customFormat="1" x14ac:dyDescent="0.25"/>
    <row r="181" s="48" customFormat="1" x14ac:dyDescent="0.25"/>
    <row r="182" s="48" customFormat="1" x14ac:dyDescent="0.25"/>
    <row r="183" s="48" customFormat="1" x14ac:dyDescent="0.25"/>
    <row r="184" s="48" customFormat="1" x14ac:dyDescent="0.25"/>
    <row r="185" s="48" customFormat="1" x14ac:dyDescent="0.25"/>
    <row r="186" s="48" customFormat="1" x14ac:dyDescent="0.25"/>
    <row r="187" s="48" customFormat="1" x14ac:dyDescent="0.25"/>
    <row r="188" s="48" customFormat="1" x14ac:dyDescent="0.25"/>
    <row r="189" s="48" customFormat="1" x14ac:dyDescent="0.25"/>
    <row r="190" s="48" customFormat="1" x14ac:dyDescent="0.25"/>
    <row r="191" s="48" customFormat="1" x14ac:dyDescent="0.25"/>
    <row r="192" s="48" customFormat="1" x14ac:dyDescent="0.25"/>
    <row r="193" s="48" customFormat="1" x14ac:dyDescent="0.25"/>
    <row r="194" s="48" customFormat="1" x14ac:dyDescent="0.25"/>
    <row r="195" s="48" customFormat="1" x14ac:dyDescent="0.25"/>
    <row r="196" s="48" customFormat="1" x14ac:dyDescent="0.25"/>
    <row r="197" s="48" customFormat="1" x14ac:dyDescent="0.25"/>
    <row r="198" s="48" customFormat="1" x14ac:dyDescent="0.25"/>
    <row r="199" s="48" customFormat="1" x14ac:dyDescent="0.25"/>
    <row r="200" s="48" customFormat="1" x14ac:dyDescent="0.25"/>
    <row r="201" s="48" customFormat="1" x14ac:dyDescent="0.25"/>
    <row r="202" s="48" customFormat="1" x14ac:dyDescent="0.25"/>
    <row r="203" s="48" customFormat="1" x14ac:dyDescent="0.25"/>
    <row r="204" s="48" customFormat="1" x14ac:dyDescent="0.25"/>
    <row r="205" s="48" customFormat="1" x14ac:dyDescent="0.25"/>
    <row r="206" s="48" customFormat="1" x14ac:dyDescent="0.25"/>
    <row r="207" s="48" customFormat="1" x14ac:dyDescent="0.25"/>
    <row r="208" s="48" customFormat="1" x14ac:dyDescent="0.25"/>
    <row r="209" s="48" customFormat="1" x14ac:dyDescent="0.25"/>
    <row r="210" s="48" customFormat="1" x14ac:dyDescent="0.25"/>
    <row r="211" s="48" customFormat="1" x14ac:dyDescent="0.25"/>
    <row r="212" s="48" customFormat="1" x14ac:dyDescent="0.25"/>
    <row r="213" s="48" customFormat="1" x14ac:dyDescent="0.25"/>
    <row r="214" s="48" customFormat="1" x14ac:dyDescent="0.25"/>
    <row r="215" s="48" customFormat="1" x14ac:dyDescent="0.25"/>
    <row r="216" s="48" customFormat="1" x14ac:dyDescent="0.25"/>
    <row r="217" s="48" customFormat="1" x14ac:dyDescent="0.25"/>
    <row r="218" s="48" customFormat="1" x14ac:dyDescent="0.25"/>
    <row r="219" s="48" customFormat="1" x14ac:dyDescent="0.25"/>
    <row r="220" s="48" customFormat="1" x14ac:dyDescent="0.25"/>
    <row r="221" s="48" customFormat="1" x14ac:dyDescent="0.25"/>
    <row r="222" s="48" customFormat="1" x14ac:dyDescent="0.25"/>
    <row r="223" s="48" customFormat="1" x14ac:dyDescent="0.25"/>
    <row r="224" s="48" customFormat="1" x14ac:dyDescent="0.25"/>
    <row r="225" s="48" customFormat="1" x14ac:dyDescent="0.25"/>
    <row r="226" s="48" customFormat="1" x14ac:dyDescent="0.25"/>
    <row r="227" s="48" customFormat="1" x14ac:dyDescent="0.25"/>
    <row r="228" s="48" customFormat="1" x14ac:dyDescent="0.25"/>
    <row r="229" s="48" customFormat="1" x14ac:dyDescent="0.25"/>
    <row r="230" s="48" customFormat="1" x14ac:dyDescent="0.25"/>
    <row r="231" s="48" customFormat="1" x14ac:dyDescent="0.25"/>
    <row r="232" s="48" customFormat="1" x14ac:dyDescent="0.25"/>
    <row r="233" s="48" customFormat="1" x14ac:dyDescent="0.25"/>
    <row r="234" s="48" customFormat="1" x14ac:dyDescent="0.25"/>
    <row r="235" s="48" customFormat="1" x14ac:dyDescent="0.25"/>
    <row r="236" s="48" customFormat="1" x14ac:dyDescent="0.25"/>
    <row r="237" s="48" customFormat="1" x14ac:dyDescent="0.25"/>
    <row r="238" s="48" customFormat="1" x14ac:dyDescent="0.25"/>
    <row r="239" s="48" customFormat="1" x14ac:dyDescent="0.25"/>
    <row r="240" s="48" customFormat="1" x14ac:dyDescent="0.25"/>
    <row r="241" s="48" customFormat="1" x14ac:dyDescent="0.25"/>
    <row r="242" s="48" customFormat="1" x14ac:dyDescent="0.25"/>
    <row r="243" s="48" customFormat="1" x14ac:dyDescent="0.25"/>
    <row r="244" s="48" customFormat="1" x14ac:dyDescent="0.25"/>
    <row r="245" s="48" customFormat="1" x14ac:dyDescent="0.25"/>
    <row r="246" s="48" customFormat="1" x14ac:dyDescent="0.25"/>
    <row r="247" s="48" customFormat="1" x14ac:dyDescent="0.25"/>
    <row r="248" s="48" customFormat="1" x14ac:dyDescent="0.25"/>
    <row r="249" s="48" customFormat="1" x14ac:dyDescent="0.25"/>
    <row r="250" s="48" customFormat="1" x14ac:dyDescent="0.25"/>
    <row r="251" s="48" customFormat="1" x14ac:dyDescent="0.25"/>
    <row r="252" s="48" customFormat="1" x14ac:dyDescent="0.25"/>
    <row r="253" s="48" customFormat="1" x14ac:dyDescent="0.25"/>
    <row r="254" s="48" customFormat="1" x14ac:dyDescent="0.25"/>
    <row r="255" s="48" customFormat="1" x14ac:dyDescent="0.25"/>
    <row r="256" s="48" customFormat="1" x14ac:dyDescent="0.25"/>
    <row r="257" s="48" customFormat="1" x14ac:dyDescent="0.25"/>
    <row r="258" s="48" customFormat="1" x14ac:dyDescent="0.25"/>
    <row r="259" s="48" customFormat="1" x14ac:dyDescent="0.25"/>
    <row r="260" s="48" customFormat="1" x14ac:dyDescent="0.25"/>
    <row r="261" s="48" customFormat="1" x14ac:dyDescent="0.25"/>
    <row r="262" s="48" customFormat="1" x14ac:dyDescent="0.25"/>
    <row r="263" s="48" customFormat="1" x14ac:dyDescent="0.25"/>
    <row r="264" s="48" customFormat="1" x14ac:dyDescent="0.25"/>
    <row r="265" s="48" customFormat="1" x14ac:dyDescent="0.25"/>
    <row r="266" s="48" customFormat="1" x14ac:dyDescent="0.25"/>
    <row r="267" s="48" customFormat="1" x14ac:dyDescent="0.25"/>
    <row r="268" s="48" customFormat="1" x14ac:dyDescent="0.25"/>
    <row r="269" s="48" customFormat="1" x14ac:dyDescent="0.25"/>
    <row r="270" s="48" customFormat="1" x14ac:dyDescent="0.25"/>
    <row r="271" s="48" customFormat="1" x14ac:dyDescent="0.25"/>
    <row r="272" s="48" customFormat="1" x14ac:dyDescent="0.25"/>
    <row r="273" s="48" customFormat="1" x14ac:dyDescent="0.25"/>
    <row r="274" s="48" customFormat="1" x14ac:dyDescent="0.25"/>
    <row r="275" s="48" customFormat="1" x14ac:dyDescent="0.25"/>
    <row r="276" s="48" customFormat="1" x14ac:dyDescent="0.25"/>
    <row r="277" s="48" customFormat="1" x14ac:dyDescent="0.25"/>
    <row r="278" s="48" customFormat="1" x14ac:dyDescent="0.25"/>
    <row r="279" s="48" customFormat="1" x14ac:dyDescent="0.25"/>
    <row r="280" s="48" customFormat="1" x14ac:dyDescent="0.25"/>
    <row r="281" s="48" customFormat="1" x14ac:dyDescent="0.25"/>
    <row r="282" s="48" customFormat="1" x14ac:dyDescent="0.25"/>
    <row r="283" s="48" customFormat="1" x14ac:dyDescent="0.25"/>
    <row r="284" s="48" customFormat="1" x14ac:dyDescent="0.25"/>
    <row r="285" s="48" customFormat="1" x14ac:dyDescent="0.25"/>
    <row r="286" s="48" customFormat="1" x14ac:dyDescent="0.25"/>
    <row r="287" s="48" customFormat="1" x14ac:dyDescent="0.25"/>
    <row r="288" s="48" customFormat="1" x14ac:dyDescent="0.25"/>
    <row r="289" s="48" customFormat="1" x14ac:dyDescent="0.25"/>
    <row r="290" s="48" customFormat="1" x14ac:dyDescent="0.25"/>
    <row r="291" s="48" customFormat="1" x14ac:dyDescent="0.25"/>
    <row r="292" s="48" customFormat="1" x14ac:dyDescent="0.25"/>
    <row r="293" s="48" customFormat="1" x14ac:dyDescent="0.25"/>
    <row r="294" s="48" customFormat="1" x14ac:dyDescent="0.25"/>
    <row r="295" s="48" customFormat="1" x14ac:dyDescent="0.25"/>
    <row r="296" s="48" customFormat="1" x14ac:dyDescent="0.25"/>
    <row r="297" s="48" customFormat="1" x14ac:dyDescent="0.25"/>
    <row r="298" s="48" customFormat="1" x14ac:dyDescent="0.25"/>
    <row r="299" s="48" customFormat="1" x14ac:dyDescent="0.25"/>
    <row r="300" s="48" customFormat="1" x14ac:dyDescent="0.25"/>
    <row r="301" s="48" customFormat="1" x14ac:dyDescent="0.25"/>
    <row r="302" s="48" customFormat="1" x14ac:dyDescent="0.25"/>
    <row r="303" s="48" customFormat="1" x14ac:dyDescent="0.25"/>
    <row r="304" s="48" customFormat="1" x14ac:dyDescent="0.25"/>
    <row r="305" s="48" customFormat="1" x14ac:dyDescent="0.25"/>
    <row r="306" s="48" customFormat="1" x14ac:dyDescent="0.25"/>
    <row r="307" s="48" customFormat="1" x14ac:dyDescent="0.25"/>
    <row r="308" s="48" customFormat="1" x14ac:dyDescent="0.25"/>
    <row r="309" s="48" customFormat="1" x14ac:dyDescent="0.25"/>
    <row r="310" s="48" customFormat="1" x14ac:dyDescent="0.25"/>
    <row r="311" s="48" customFormat="1" x14ac:dyDescent="0.25"/>
    <row r="312" s="48" customFormat="1" x14ac:dyDescent="0.25"/>
    <row r="313" s="48" customFormat="1" x14ac:dyDescent="0.25"/>
    <row r="314" s="48" customFormat="1" x14ac:dyDescent="0.25"/>
    <row r="315" s="48" customFormat="1" x14ac:dyDescent="0.25"/>
    <row r="316" s="48" customFormat="1" x14ac:dyDescent="0.25"/>
    <row r="317" s="48" customFormat="1" x14ac:dyDescent="0.25"/>
    <row r="318" s="48" customFormat="1" x14ac:dyDescent="0.25"/>
    <row r="319" s="48" customFormat="1" x14ac:dyDescent="0.25"/>
    <row r="320" s="48" customFormat="1" x14ac:dyDescent="0.25"/>
    <row r="321" s="48" customFormat="1" x14ac:dyDescent="0.25"/>
    <row r="322" s="48" customFormat="1" x14ac:dyDescent="0.25"/>
    <row r="323" s="48" customFormat="1" x14ac:dyDescent="0.25"/>
    <row r="324" s="48" customFormat="1" x14ac:dyDescent="0.25"/>
    <row r="325" s="48" customFormat="1" x14ac:dyDescent="0.25"/>
    <row r="326" s="48" customFormat="1" x14ac:dyDescent="0.25"/>
    <row r="327" s="48" customFormat="1" x14ac:dyDescent="0.25"/>
    <row r="328" s="48" customFormat="1" x14ac:dyDescent="0.25"/>
    <row r="329" s="48" customFormat="1" x14ac:dyDescent="0.25"/>
    <row r="330" s="48" customFormat="1" x14ac:dyDescent="0.25"/>
    <row r="331" s="48" customFormat="1" x14ac:dyDescent="0.25"/>
    <row r="332" s="48" customFormat="1" x14ac:dyDescent="0.25"/>
    <row r="333" s="48" customFormat="1" x14ac:dyDescent="0.25"/>
    <row r="334" s="48" customFormat="1" x14ac:dyDescent="0.25"/>
    <row r="335" s="48" customFormat="1" x14ac:dyDescent="0.25"/>
    <row r="336" s="48" customFormat="1" x14ac:dyDescent="0.25"/>
    <row r="337" s="48" customFormat="1" x14ac:dyDescent="0.25"/>
    <row r="338" s="48" customFormat="1" x14ac:dyDescent="0.25"/>
    <row r="339" s="48" customFormat="1" x14ac:dyDescent="0.25"/>
    <row r="340" s="48" customFormat="1" x14ac:dyDescent="0.25"/>
    <row r="341" s="48" customFormat="1" x14ac:dyDescent="0.25"/>
    <row r="342" s="48" customFormat="1" x14ac:dyDescent="0.25"/>
    <row r="343" s="48" customFormat="1" x14ac:dyDescent="0.25"/>
    <row r="344" s="48" customFormat="1" x14ac:dyDescent="0.25"/>
    <row r="345" s="48" customFormat="1" x14ac:dyDescent="0.25"/>
    <row r="346" s="48" customFormat="1" x14ac:dyDescent="0.25"/>
    <row r="347" s="48" customFormat="1" x14ac:dyDescent="0.25"/>
    <row r="348" s="48" customFormat="1" x14ac:dyDescent="0.25"/>
    <row r="349" s="48" customFormat="1" x14ac:dyDescent="0.25"/>
    <row r="350" s="48" customFormat="1" x14ac:dyDescent="0.25"/>
    <row r="351" s="48" customFormat="1" x14ac:dyDescent="0.25"/>
    <row r="352" s="48" customFormat="1" x14ac:dyDescent="0.25"/>
    <row r="353" spans="6:14" s="48" customFormat="1" x14ac:dyDescent="0.25"/>
    <row r="354" spans="6:14" s="48" customFormat="1" x14ac:dyDescent="0.25">
      <c r="F354" s="43"/>
      <c r="G354" s="43"/>
      <c r="H354" s="43"/>
      <c r="I354" s="43"/>
      <c r="J354" s="43"/>
      <c r="K354" s="43"/>
      <c r="L354" s="43"/>
      <c r="M354" s="43"/>
      <c r="N354" s="43"/>
    </row>
    <row r="355" spans="6:14" s="48" customFormat="1" x14ac:dyDescent="0.25">
      <c r="F355" s="43"/>
      <c r="G355" s="43"/>
      <c r="H355" s="43"/>
      <c r="I355" s="43"/>
      <c r="J355" s="43"/>
      <c r="K355" s="43"/>
      <c r="L355" s="43"/>
      <c r="M355" s="43"/>
      <c r="N355" s="43"/>
    </row>
    <row r="356" spans="6:14" s="48" customFormat="1" x14ac:dyDescent="0.25">
      <c r="F356" s="43"/>
      <c r="G356" s="43"/>
      <c r="H356" s="43"/>
      <c r="I356" s="43"/>
      <c r="J356" s="43"/>
      <c r="K356" s="43"/>
      <c r="L356" s="43"/>
      <c r="M356" s="43"/>
      <c r="N356" s="43"/>
    </row>
    <row r="357" spans="6:14" s="48" customFormat="1" x14ac:dyDescent="0.25">
      <c r="F357" s="43"/>
      <c r="G357" s="43"/>
      <c r="H357" s="43"/>
      <c r="I357" s="43"/>
      <c r="J357" s="43"/>
      <c r="K357" s="43"/>
      <c r="L357" s="43"/>
      <c r="M357" s="43"/>
      <c r="N357" s="43"/>
    </row>
    <row r="358" spans="6:14" s="48" customFormat="1" x14ac:dyDescent="0.25">
      <c r="F358" s="43"/>
      <c r="G358" s="43"/>
      <c r="H358" s="43"/>
      <c r="I358" s="43"/>
      <c r="J358" s="43"/>
      <c r="K358" s="43"/>
      <c r="L358" s="43"/>
      <c r="M358" s="43"/>
      <c r="N358" s="43"/>
    </row>
    <row r="359" spans="6:14" s="48" customFormat="1" x14ac:dyDescent="0.25">
      <c r="F359" s="43"/>
      <c r="G359" s="43"/>
      <c r="H359" s="43"/>
      <c r="I359" s="43"/>
      <c r="J359" s="43"/>
      <c r="K359" s="43"/>
      <c r="L359" s="43"/>
      <c r="M359" s="43"/>
      <c r="N359" s="43"/>
    </row>
  </sheetData>
  <mergeCells count="54">
    <mergeCell ref="C40:D40"/>
    <mergeCell ref="F40:G40"/>
    <mergeCell ref="L40:M40"/>
    <mergeCell ref="B41:D43"/>
    <mergeCell ref="E41:M43"/>
    <mergeCell ref="C38:D38"/>
    <mergeCell ref="F38:G38"/>
    <mergeCell ref="L38:M38"/>
    <mergeCell ref="C39:D39"/>
    <mergeCell ref="F39:G39"/>
    <mergeCell ref="L39:M39"/>
    <mergeCell ref="C36:D36"/>
    <mergeCell ref="F36:G36"/>
    <mergeCell ref="L36:M36"/>
    <mergeCell ref="C37:D37"/>
    <mergeCell ref="F37:G37"/>
    <mergeCell ref="L37:M37"/>
    <mergeCell ref="B34:D34"/>
    <mergeCell ref="E34:G34"/>
    <mergeCell ref="H34:J34"/>
    <mergeCell ref="K34:M34"/>
    <mergeCell ref="B35:D35"/>
    <mergeCell ref="E35:G35"/>
    <mergeCell ref="H35:J35"/>
    <mergeCell ref="K35:M35"/>
    <mergeCell ref="B11:C11"/>
    <mergeCell ref="D11:G11"/>
    <mergeCell ref="I11:J11"/>
    <mergeCell ref="L11:M11"/>
    <mergeCell ref="B12:C13"/>
    <mergeCell ref="D12:G13"/>
    <mergeCell ref="H12:J12"/>
    <mergeCell ref="L12:M12"/>
    <mergeCell ref="H13:J13"/>
    <mergeCell ref="L13:M13"/>
    <mergeCell ref="B9:G9"/>
    <mergeCell ref="H9:J9"/>
    <mergeCell ref="K9:M9"/>
    <mergeCell ref="B10:C10"/>
    <mergeCell ref="D10:G10"/>
    <mergeCell ref="H10:J10"/>
    <mergeCell ref="L10:M10"/>
    <mergeCell ref="L5:M5"/>
    <mergeCell ref="B6:D6"/>
    <mergeCell ref="E6:F6"/>
    <mergeCell ref="G6:H6"/>
    <mergeCell ref="I6:K6"/>
    <mergeCell ref="L6:M6"/>
    <mergeCell ref="I5:K5"/>
    <mergeCell ref="C3:D3"/>
    <mergeCell ref="F3:G3"/>
    <mergeCell ref="B5:D5"/>
    <mergeCell ref="E5:F5"/>
    <mergeCell ref="G5:H5"/>
  </mergeCells>
  <dataValidations count="8">
    <dataValidation type="list" allowBlank="1" showInputMessage="1" showErrorMessage="1" sqref="L10:M10" xr:uid="{00000000-0002-0000-0000-000000000000}">
      <formula1>"Yes, No"</formula1>
    </dataValidation>
    <dataValidation type="list" allowBlank="1" showInputMessage="1" showErrorMessage="1" sqref="L12" xr:uid="{00000000-0002-0000-0000-000001000000}">
      <formula1>"None, Refrigeration, Hazardous, Narcotics, Other"</formula1>
    </dataValidation>
    <dataValidation type="textLength" errorStyle="information" operator="equal" allowBlank="1" showInputMessage="1" showErrorMessage="1" errorTitle="Project Code" error="Expected 7 digits" sqref="D16:D31" xr:uid="{00000000-0002-0000-0000-000002000000}">
      <formula1>7</formula1>
    </dataValidation>
    <dataValidation type="textLength" errorStyle="information" operator="equal" allowBlank="1" showInputMessage="1" showErrorMessage="1" errorTitle="Cost Centre" error="Expected 5 digits" sqref="C16:C31" xr:uid="{00000000-0002-0000-0000-000003000000}">
      <formula1>5</formula1>
    </dataValidation>
    <dataValidation type="textLength" errorStyle="information" operator="equal" allowBlank="1" showInputMessage="1" showErrorMessage="1" errorTitle="Account Code" error="Expected 4 digits" sqref="B16:B31" xr:uid="{00000000-0002-0000-0000-000004000000}">
      <formula1>4</formula1>
    </dataValidation>
    <dataValidation type="textLength" errorStyle="information" operator="equal" allowBlank="1" showInputMessage="1" showErrorMessage="1" errorTitle="SOF" error="Expected 8 digits" sqref="E16:E31" xr:uid="{00000000-0002-0000-0000-000005000000}">
      <formula1>8</formula1>
    </dataValidation>
    <dataValidation type="textLength" allowBlank="1" showInputMessage="1" showErrorMessage="1" errorTitle="DEA Code" error="Expected 5 or 6 digits" sqref="F16:F31" xr:uid="{00000000-0002-0000-0000-000006000000}">
      <formula1>5</formula1>
      <formula2>6</formula2>
    </dataValidation>
    <dataValidation type="list" allowBlank="1" showInputMessage="1" showErrorMessage="1" sqref="D10:G10" xr:uid="{00000000-0002-0000-0000-000007000000}">
      <formula1>"Office, Warehouse, Field"</formula1>
    </dataValidation>
  </dataValidations>
  <printOptions horizontalCentered="1"/>
  <pageMargins left="0.19685039370078741" right="0.19685039370078741" top="0.59055118110236227" bottom="0.39370078740157483" header="0" footer="0.19685039370078741"/>
  <pageSetup paperSize="9" scale="47" orientation="landscape" r:id="rId1"/>
  <headerFooter alignWithMargins="0">
    <oddFooter>&amp;LPurchase Request SC-PR-07</oddFooter>
  </headerFooter>
  <rowBreaks count="1" manualBreakCount="1">
    <brk id="9"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8000000}">
          <x14:formula1>
            <xm:f>'C:\Users\Y.Rashid\OneDrive - Save the Children International\Desktop\NEW\[SC-PR-11 Purchase Request (PR) (EN).xlsx]Data'!#REF!</xm:f>
          </x14:formula1>
          <xm:sqref>K7 F3 L11 B6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FF0000"/>
    <pageSetUpPr fitToPage="1"/>
  </sheetPr>
  <dimension ref="A1:BC78"/>
  <sheetViews>
    <sheetView view="pageBreakPreview" zoomScale="80" zoomScaleNormal="90" zoomScaleSheetLayoutView="80" workbookViewId="0">
      <selection activeCell="B7" sqref="B7:G7"/>
    </sheetView>
  </sheetViews>
  <sheetFormatPr defaultColWidth="9.140625" defaultRowHeight="12.75" x14ac:dyDescent="0.25"/>
  <cols>
    <col min="1" max="1" width="4.42578125" style="233" customWidth="1"/>
    <col min="2" max="2" width="8.85546875" style="238" customWidth="1"/>
    <col min="3" max="3" width="9.85546875" style="238" customWidth="1"/>
    <col min="4" max="4" width="16.5703125" style="238" customWidth="1"/>
    <col min="5" max="5" width="10.28515625" style="238" customWidth="1"/>
    <col min="6" max="6" width="16" style="238" customWidth="1"/>
    <col min="7" max="7" width="44" style="238" customWidth="1"/>
    <col min="8" max="8" width="11.85546875" style="238" customWidth="1"/>
    <col min="9" max="9" width="13" style="238" customWidth="1"/>
    <col min="10" max="10" width="12.5703125" style="238" customWidth="1"/>
    <col min="11" max="11" width="15.140625" style="238" customWidth="1"/>
    <col min="12" max="12" width="17.140625" style="238" customWidth="1"/>
    <col min="13" max="14" width="9.140625" style="233"/>
    <col min="15" max="15" width="9.42578125" style="233" customWidth="1"/>
    <col min="16" max="17" width="9.140625" style="233"/>
    <col min="18" max="18" width="9.5703125" style="233" bestFit="1" customWidth="1"/>
    <col min="19" max="55" width="9.140625" style="233"/>
    <col min="56" max="16384" width="9.140625" style="238"/>
  </cols>
  <sheetData>
    <row r="1" spans="1:55" ht="36" customHeight="1" x14ac:dyDescent="0.25">
      <c r="B1" s="234" t="s">
        <v>89</v>
      </c>
      <c r="C1" s="234"/>
      <c r="D1" s="234"/>
      <c r="E1" s="234"/>
      <c r="F1" s="234"/>
      <c r="G1" s="235"/>
      <c r="H1" s="235"/>
      <c r="I1" s="236"/>
      <c r="J1" s="236"/>
      <c r="K1" s="236"/>
      <c r="L1" s="237" t="s">
        <v>277</v>
      </c>
    </row>
    <row r="2" spans="1:55" s="233" customFormat="1" ht="17.25" customHeight="1" x14ac:dyDescent="0.25">
      <c r="B2" s="239"/>
      <c r="C2" s="239"/>
      <c r="D2" s="239"/>
      <c r="E2" s="239"/>
      <c r="F2" s="239"/>
      <c r="I2" s="240"/>
      <c r="J2" s="240"/>
      <c r="K2" s="240"/>
      <c r="L2" s="241" t="s">
        <v>278</v>
      </c>
    </row>
    <row r="3" spans="1:55" ht="28.5" customHeight="1" thickBot="1" x14ac:dyDescent="0.3">
      <c r="B3" s="716" t="s">
        <v>279</v>
      </c>
      <c r="C3" s="716"/>
      <c r="D3" s="716"/>
      <c r="E3" s="716"/>
      <c r="F3" s="716"/>
      <c r="G3" s="716"/>
      <c r="H3" s="716"/>
      <c r="I3" s="716"/>
      <c r="J3" s="716"/>
      <c r="K3" s="716"/>
      <c r="L3" s="716"/>
    </row>
    <row r="4" spans="1:55" ht="30" customHeight="1" thickBot="1" x14ac:dyDescent="0.3">
      <c r="B4" s="717" t="s">
        <v>134</v>
      </c>
      <c r="C4" s="718"/>
      <c r="D4" s="719"/>
      <c r="E4" s="720"/>
      <c r="F4" s="720"/>
      <c r="G4" s="721"/>
      <c r="H4" s="722" t="s">
        <v>280</v>
      </c>
      <c r="I4" s="723"/>
      <c r="J4" s="726" t="s">
        <v>378</v>
      </c>
      <c r="K4" s="727"/>
      <c r="L4" s="728"/>
    </row>
    <row r="5" spans="1:55" ht="30" customHeight="1" thickBot="1" x14ac:dyDescent="0.3">
      <c r="B5" s="732" t="s">
        <v>281</v>
      </c>
      <c r="C5" s="733"/>
      <c r="D5" s="733"/>
      <c r="E5" s="734"/>
      <c r="F5" s="735"/>
      <c r="G5" s="736"/>
      <c r="H5" s="724"/>
      <c r="I5" s="725"/>
      <c r="J5" s="729"/>
      <c r="K5" s="730"/>
      <c r="L5" s="731"/>
    </row>
    <row r="6" spans="1:55" s="233" customFormat="1" ht="9.9499999999999993" customHeight="1" thickBot="1" x14ac:dyDescent="0.3">
      <c r="E6" s="242"/>
      <c r="F6" s="242"/>
      <c r="G6" s="243"/>
      <c r="H6" s="243"/>
      <c r="I6" s="242"/>
      <c r="J6" s="242"/>
      <c r="K6" s="242"/>
      <c r="L6" s="242"/>
    </row>
    <row r="7" spans="1:55" s="245" customFormat="1" ht="18.75" customHeight="1" x14ac:dyDescent="0.25">
      <c r="A7" s="244"/>
      <c r="B7" s="745" t="s">
        <v>282</v>
      </c>
      <c r="C7" s="746"/>
      <c r="D7" s="746"/>
      <c r="E7" s="746"/>
      <c r="F7" s="746"/>
      <c r="G7" s="747"/>
      <c r="H7" s="745" t="s">
        <v>283</v>
      </c>
      <c r="I7" s="746"/>
      <c r="J7" s="746"/>
      <c r="K7" s="746"/>
      <c r="L7" s="747"/>
      <c r="M7" s="244"/>
      <c r="N7" s="244"/>
      <c r="O7" s="244"/>
      <c r="P7" s="244"/>
      <c r="Q7" s="244"/>
      <c r="R7" s="244"/>
      <c r="S7" s="244"/>
      <c r="T7" s="244"/>
      <c r="U7" s="244"/>
      <c r="V7" s="244"/>
      <c r="W7" s="244"/>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c r="AX7" s="244"/>
      <c r="AY7" s="244"/>
      <c r="AZ7" s="244"/>
      <c r="BA7" s="244"/>
      <c r="BB7" s="244"/>
      <c r="BC7" s="244"/>
    </row>
    <row r="8" spans="1:55" s="245" customFormat="1" ht="30.75" customHeight="1" x14ac:dyDescent="0.25">
      <c r="A8" s="244"/>
      <c r="B8" s="737" t="s">
        <v>284</v>
      </c>
      <c r="C8" s="738"/>
      <c r="D8" s="739"/>
      <c r="E8" s="740"/>
      <c r="F8" s="740"/>
      <c r="G8" s="741"/>
      <c r="H8" s="246" t="s">
        <v>285</v>
      </c>
      <c r="I8" s="748" t="str">
        <f>I13</f>
        <v xml:space="preserve">Yasser Rashid </v>
      </c>
      <c r="J8" s="749"/>
      <c r="K8" s="749"/>
      <c r="L8" s="750"/>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row>
    <row r="9" spans="1:55" ht="30" customHeight="1" x14ac:dyDescent="0.25">
      <c r="B9" s="737" t="s">
        <v>285</v>
      </c>
      <c r="C9" s="738"/>
      <c r="D9" s="739"/>
      <c r="E9" s="740"/>
      <c r="F9" s="740"/>
      <c r="G9" s="741"/>
      <c r="H9" s="247" t="s">
        <v>286</v>
      </c>
      <c r="I9" s="739" t="str">
        <f>I14</f>
        <v>yasser.rashid@savethechildren.org</v>
      </c>
      <c r="J9" s="740"/>
      <c r="K9" s="740"/>
      <c r="L9" s="741"/>
    </row>
    <row r="10" spans="1:55" ht="18.75" customHeight="1" x14ac:dyDescent="0.25">
      <c r="B10" s="737" t="s">
        <v>286</v>
      </c>
      <c r="C10" s="738"/>
      <c r="D10" s="739"/>
      <c r="E10" s="740"/>
      <c r="F10" s="740"/>
      <c r="G10" s="741"/>
      <c r="H10" s="248" t="s">
        <v>287</v>
      </c>
      <c r="I10" s="751" t="str">
        <f>I15</f>
        <v xml:space="preserve">Iraq Country Office / 213/5, 100 M. Road
2nd Floor, Ehklas Empire Center, Next to Arjan Rotana, Erbil, Iraq
</v>
      </c>
      <c r="J10" s="752"/>
      <c r="K10" s="752"/>
      <c r="L10" s="753"/>
    </row>
    <row r="11" spans="1:55" ht="18.75" customHeight="1" thickBot="1" x14ac:dyDescent="0.3">
      <c r="B11" s="737" t="s">
        <v>288</v>
      </c>
      <c r="C11" s="738"/>
      <c r="D11" s="739"/>
      <c r="E11" s="740"/>
      <c r="F11" s="740"/>
      <c r="G11" s="741"/>
      <c r="H11" s="249"/>
      <c r="I11" s="754"/>
      <c r="J11" s="755"/>
      <c r="K11" s="755"/>
      <c r="L11" s="756"/>
    </row>
    <row r="12" spans="1:55" ht="18.75" customHeight="1" x14ac:dyDescent="0.25">
      <c r="B12" s="737" t="s">
        <v>289</v>
      </c>
      <c r="C12" s="738"/>
      <c r="D12" s="739"/>
      <c r="E12" s="740"/>
      <c r="F12" s="740"/>
      <c r="G12" s="741"/>
      <c r="H12" s="742" t="s">
        <v>290</v>
      </c>
      <c r="I12" s="743"/>
      <c r="J12" s="743"/>
      <c r="K12" s="743"/>
      <c r="L12" s="744"/>
    </row>
    <row r="13" spans="1:55" ht="30" customHeight="1" x14ac:dyDescent="0.25">
      <c r="B13" s="737" t="s">
        <v>291</v>
      </c>
      <c r="C13" s="738"/>
      <c r="D13" s="739"/>
      <c r="E13" s="740"/>
      <c r="F13" s="740"/>
      <c r="G13" s="741"/>
      <c r="H13" s="247" t="s">
        <v>285</v>
      </c>
      <c r="I13" s="739" t="str">
        <f>'[2]Purchase Request'!O40</f>
        <v xml:space="preserve">Yasser Rashid </v>
      </c>
      <c r="J13" s="740"/>
      <c r="K13" s="740"/>
      <c r="L13" s="741"/>
    </row>
    <row r="14" spans="1:55" ht="20.25" customHeight="1" x14ac:dyDescent="0.25">
      <c r="B14" s="737" t="s">
        <v>287</v>
      </c>
      <c r="C14" s="738"/>
      <c r="D14" s="748"/>
      <c r="E14" s="749"/>
      <c r="F14" s="749"/>
      <c r="G14" s="750"/>
      <c r="H14" s="247" t="s">
        <v>286</v>
      </c>
      <c r="I14" s="768" t="s">
        <v>292</v>
      </c>
      <c r="J14" s="740"/>
      <c r="K14" s="740"/>
      <c r="L14" s="741"/>
    </row>
    <row r="15" spans="1:55" ht="41.25" customHeight="1" thickBot="1" x14ac:dyDescent="0.3">
      <c r="B15" s="763"/>
      <c r="C15" s="764"/>
      <c r="D15" s="765"/>
      <c r="E15" s="766"/>
      <c r="F15" s="766"/>
      <c r="G15" s="767"/>
      <c r="H15" s="250" t="s">
        <v>287</v>
      </c>
      <c r="I15" s="754" t="s">
        <v>293</v>
      </c>
      <c r="J15" s="766"/>
      <c r="K15" s="766"/>
      <c r="L15" s="767"/>
    </row>
    <row r="16" spans="1:55" s="233" customFormat="1" ht="9.9499999999999993" customHeight="1" thickBot="1" x14ac:dyDescent="0.3">
      <c r="E16" s="251"/>
      <c r="F16" s="251"/>
      <c r="G16" s="252"/>
      <c r="H16" s="251"/>
    </row>
    <row r="17" spans="1:55" s="258" customFormat="1" ht="44.25" customHeight="1" thickBot="1" x14ac:dyDescent="0.3">
      <c r="A17" s="253"/>
      <c r="B17" s="732" t="s">
        <v>294</v>
      </c>
      <c r="C17" s="734"/>
      <c r="D17" s="735"/>
      <c r="E17" s="769"/>
      <c r="F17" s="254" t="s">
        <v>295</v>
      </c>
      <c r="G17" s="255"/>
      <c r="H17" s="256" t="s">
        <v>296</v>
      </c>
      <c r="I17" s="770"/>
      <c r="J17" s="771"/>
      <c r="K17" s="256" t="s">
        <v>297</v>
      </c>
      <c r="L17" s="257"/>
      <c r="M17" s="253"/>
      <c r="N17" s="253"/>
      <c r="O17" s="253"/>
      <c r="P17" s="233"/>
      <c r="Q17" s="233"/>
      <c r="R17" s="233"/>
      <c r="S17" s="233"/>
      <c r="T17" s="233"/>
      <c r="U17" s="233"/>
      <c r="V17" s="233"/>
      <c r="W17" s="233"/>
      <c r="X17" s="253"/>
      <c r="Y17" s="253"/>
      <c r="Z17" s="253"/>
      <c r="AA17" s="253"/>
      <c r="AB17" s="253"/>
      <c r="AC17" s="253"/>
      <c r="AD17" s="253"/>
      <c r="AE17" s="253"/>
      <c r="AF17" s="253"/>
      <c r="AG17" s="253"/>
      <c r="AH17" s="253"/>
      <c r="AI17" s="253"/>
      <c r="AJ17" s="253"/>
      <c r="AK17" s="253"/>
      <c r="AL17" s="253"/>
      <c r="AM17" s="253"/>
      <c r="AN17" s="253"/>
      <c r="AO17" s="253"/>
      <c r="AP17" s="253"/>
      <c r="AQ17" s="253"/>
      <c r="AR17" s="253"/>
      <c r="AS17" s="253"/>
      <c r="AT17" s="253"/>
      <c r="AU17" s="253"/>
      <c r="AV17" s="253"/>
      <c r="AW17" s="253"/>
      <c r="AX17" s="253"/>
      <c r="AY17" s="253"/>
      <c r="AZ17" s="253"/>
      <c r="BA17" s="253"/>
      <c r="BB17" s="253"/>
      <c r="BC17" s="253"/>
    </row>
    <row r="18" spans="1:55" ht="9.9499999999999993" customHeight="1" thickBot="1" x14ac:dyDescent="0.3">
      <c r="E18" s="259"/>
      <c r="F18" s="259"/>
      <c r="G18" s="233"/>
      <c r="H18" s="244"/>
      <c r="I18" s="233"/>
      <c r="J18" s="233"/>
      <c r="K18" s="233"/>
      <c r="L18" s="233"/>
    </row>
    <row r="19" spans="1:55" s="245" customFormat="1" ht="37.5" customHeight="1" x14ac:dyDescent="0.25">
      <c r="A19" s="244"/>
      <c r="B19" s="260" t="s">
        <v>298</v>
      </c>
      <c r="C19" s="261" t="s">
        <v>299</v>
      </c>
      <c r="D19" s="262" t="s">
        <v>300</v>
      </c>
      <c r="E19" s="263" t="s">
        <v>301</v>
      </c>
      <c r="F19" s="264" t="s">
        <v>302</v>
      </c>
      <c r="G19" s="265" t="s">
        <v>303</v>
      </c>
      <c r="H19" s="264" t="s">
        <v>304</v>
      </c>
      <c r="I19" s="264" t="s">
        <v>169</v>
      </c>
      <c r="J19" s="266" t="s">
        <v>120</v>
      </c>
      <c r="K19" s="267" t="s">
        <v>172</v>
      </c>
      <c r="L19" s="268" t="s">
        <v>173</v>
      </c>
      <c r="M19" s="244"/>
      <c r="N19" s="244"/>
      <c r="O19" s="244"/>
      <c r="P19" s="233"/>
      <c r="Q19" s="233"/>
      <c r="R19" s="233"/>
      <c r="S19" s="233"/>
      <c r="T19" s="233"/>
      <c r="U19" s="233"/>
      <c r="V19" s="233"/>
      <c r="W19" s="233"/>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row>
    <row r="20" spans="1:55" ht="14.25" x14ac:dyDescent="0.25">
      <c r="B20" s="269">
        <f>'Purchase Request'!D16</f>
        <v>0</v>
      </c>
      <c r="C20" s="270">
        <f>'Purchase Request'!E16</f>
        <v>0</v>
      </c>
      <c r="D20" s="271">
        <f>'Purchase Request'!C3</f>
        <v>0</v>
      </c>
      <c r="E20" s="272">
        <f>'[2]Purchase Request'!G20</f>
        <v>1</v>
      </c>
      <c r="F20" s="272"/>
      <c r="G20" s="273"/>
      <c r="H20" s="274"/>
      <c r="I20" s="275"/>
      <c r="J20" s="276"/>
      <c r="K20" s="277"/>
      <c r="L20" s="278">
        <f>K20*I20</f>
        <v>0</v>
      </c>
    </row>
    <row r="21" spans="1:55" ht="14.25" x14ac:dyDescent="0.25">
      <c r="B21" s="269">
        <f>'Purchase Request'!D17</f>
        <v>0</v>
      </c>
      <c r="C21" s="270">
        <f>'Purchase Request'!E17</f>
        <v>0</v>
      </c>
      <c r="D21" s="271">
        <f t="shared" ref="D21:D35" si="0">D20</f>
        <v>0</v>
      </c>
      <c r="E21" s="272">
        <f>'[2]Purchase Request'!G21</f>
        <v>2</v>
      </c>
      <c r="F21" s="272"/>
      <c r="G21" s="273"/>
      <c r="H21" s="274"/>
      <c r="I21" s="275"/>
      <c r="J21" s="276"/>
      <c r="K21" s="277"/>
      <c r="L21" s="278">
        <f t="shared" ref="L21:L35" si="1">K21*I21</f>
        <v>0</v>
      </c>
    </row>
    <row r="22" spans="1:55" ht="19.5" customHeight="1" x14ac:dyDescent="0.25">
      <c r="B22" s="269">
        <f>'Purchase Request'!D18</f>
        <v>0</v>
      </c>
      <c r="C22" s="270">
        <f>'Purchase Request'!E18</f>
        <v>0</v>
      </c>
      <c r="D22" s="271">
        <f t="shared" si="0"/>
        <v>0</v>
      </c>
      <c r="E22" s="272">
        <f>'[2]Purchase Request'!G22</f>
        <v>3</v>
      </c>
      <c r="F22" s="272"/>
      <c r="G22" s="273"/>
      <c r="H22" s="274"/>
      <c r="I22" s="275"/>
      <c r="J22" s="276"/>
      <c r="K22" s="277"/>
      <c r="L22" s="278">
        <f t="shared" si="1"/>
        <v>0</v>
      </c>
    </row>
    <row r="23" spans="1:55" ht="18" customHeight="1" x14ac:dyDescent="0.25">
      <c r="B23" s="269">
        <f>'Purchase Request'!D19</f>
        <v>0</v>
      </c>
      <c r="C23" s="270">
        <f>'Purchase Request'!E19</f>
        <v>0</v>
      </c>
      <c r="D23" s="271">
        <f t="shared" si="0"/>
        <v>0</v>
      </c>
      <c r="E23" s="272">
        <f>'[2]Purchase Request'!G23</f>
        <v>4</v>
      </c>
      <c r="F23" s="272"/>
      <c r="G23" s="273"/>
      <c r="H23" s="274"/>
      <c r="I23" s="275"/>
      <c r="J23" s="276"/>
      <c r="K23" s="277"/>
      <c r="L23" s="278">
        <f t="shared" si="1"/>
        <v>0</v>
      </c>
    </row>
    <row r="24" spans="1:55" ht="14.25" x14ac:dyDescent="0.25">
      <c r="B24" s="269">
        <f>'Purchase Request'!D20</f>
        <v>0</v>
      </c>
      <c r="C24" s="270">
        <f>'Purchase Request'!E20</f>
        <v>0</v>
      </c>
      <c r="D24" s="271">
        <f t="shared" si="0"/>
        <v>0</v>
      </c>
      <c r="E24" s="272">
        <f>'[2]Purchase Request'!G24</f>
        <v>5</v>
      </c>
      <c r="F24" s="272"/>
      <c r="G24" s="273"/>
      <c r="H24" s="274"/>
      <c r="I24" s="275"/>
      <c r="J24" s="276"/>
      <c r="K24" s="277"/>
      <c r="L24" s="278">
        <f t="shared" si="1"/>
        <v>0</v>
      </c>
    </row>
    <row r="25" spans="1:55" ht="14.25" x14ac:dyDescent="0.25">
      <c r="B25" s="269">
        <f>'Purchase Request'!D21</f>
        <v>0</v>
      </c>
      <c r="C25" s="270">
        <f>'Purchase Request'!E21</f>
        <v>0</v>
      </c>
      <c r="D25" s="271">
        <f t="shared" si="0"/>
        <v>0</v>
      </c>
      <c r="E25" s="272">
        <f>'[2]Purchase Request'!G25</f>
        <v>6</v>
      </c>
      <c r="F25" s="272"/>
      <c r="G25" s="273"/>
      <c r="H25" s="274"/>
      <c r="I25" s="275"/>
      <c r="J25" s="276"/>
      <c r="K25" s="277"/>
      <c r="L25" s="278">
        <f t="shared" si="1"/>
        <v>0</v>
      </c>
    </row>
    <row r="26" spans="1:55" ht="14.25" x14ac:dyDescent="0.25">
      <c r="B26" s="269">
        <f>'Purchase Request'!D22</f>
        <v>0</v>
      </c>
      <c r="C26" s="270">
        <f>'Purchase Request'!E22</f>
        <v>0</v>
      </c>
      <c r="D26" s="271">
        <f t="shared" si="0"/>
        <v>0</v>
      </c>
      <c r="E26" s="272">
        <f>'[2]Purchase Request'!G26</f>
        <v>7</v>
      </c>
      <c r="F26" s="272"/>
      <c r="G26" s="273"/>
      <c r="H26" s="274"/>
      <c r="I26" s="275"/>
      <c r="J26" s="276"/>
      <c r="K26" s="277"/>
      <c r="L26" s="278">
        <f t="shared" si="1"/>
        <v>0</v>
      </c>
    </row>
    <row r="27" spans="1:55" ht="29.1" customHeight="1" x14ac:dyDescent="0.25">
      <c r="B27" s="269">
        <f>'Purchase Request'!D23</f>
        <v>0</v>
      </c>
      <c r="C27" s="270">
        <f>'Purchase Request'!E23</f>
        <v>0</v>
      </c>
      <c r="D27" s="271">
        <f t="shared" si="0"/>
        <v>0</v>
      </c>
      <c r="E27" s="272">
        <f>'[2]Purchase Request'!G27</f>
        <v>8</v>
      </c>
      <c r="F27" s="272"/>
      <c r="G27" s="273"/>
      <c r="H27" s="274"/>
      <c r="I27" s="275"/>
      <c r="J27" s="276"/>
      <c r="K27" s="277"/>
      <c r="L27" s="278">
        <f t="shared" si="1"/>
        <v>0</v>
      </c>
    </row>
    <row r="28" spans="1:55" ht="33.950000000000003" customHeight="1" x14ac:dyDescent="0.25">
      <c r="B28" s="269">
        <f>'Purchase Request'!D24</f>
        <v>0</v>
      </c>
      <c r="C28" s="270">
        <f>'Purchase Request'!E24</f>
        <v>0</v>
      </c>
      <c r="D28" s="271">
        <f t="shared" si="0"/>
        <v>0</v>
      </c>
      <c r="E28" s="272">
        <f>'[2]Purchase Request'!G28</f>
        <v>9</v>
      </c>
      <c r="F28" s="272"/>
      <c r="G28" s="273"/>
      <c r="H28" s="274"/>
      <c r="I28" s="275"/>
      <c r="J28" s="276"/>
      <c r="K28" s="277"/>
      <c r="L28" s="278">
        <f t="shared" si="1"/>
        <v>0</v>
      </c>
    </row>
    <row r="29" spans="1:55" ht="14.25" x14ac:dyDescent="0.25">
      <c r="B29" s="269">
        <f>'Purchase Request'!D25</f>
        <v>0</v>
      </c>
      <c r="C29" s="270">
        <f>'Purchase Request'!E25</f>
        <v>0</v>
      </c>
      <c r="D29" s="271">
        <f t="shared" si="0"/>
        <v>0</v>
      </c>
      <c r="E29" s="272">
        <f>'[2]Purchase Request'!G29</f>
        <v>10</v>
      </c>
      <c r="F29" s="272"/>
      <c r="G29" s="273"/>
      <c r="H29" s="274"/>
      <c r="I29" s="275"/>
      <c r="J29" s="276"/>
      <c r="K29" s="277"/>
      <c r="L29" s="278">
        <f t="shared" si="1"/>
        <v>0</v>
      </c>
    </row>
    <row r="30" spans="1:55" ht="19.5" customHeight="1" x14ac:dyDescent="0.25">
      <c r="B30" s="269">
        <f>'Purchase Request'!D26</f>
        <v>0</v>
      </c>
      <c r="C30" s="270">
        <f>'Purchase Request'!E26</f>
        <v>0</v>
      </c>
      <c r="D30" s="271">
        <f t="shared" si="0"/>
        <v>0</v>
      </c>
      <c r="E30" s="272">
        <f>'[2]Purchase Request'!G30</f>
        <v>11</v>
      </c>
      <c r="F30" s="272"/>
      <c r="G30" s="279"/>
      <c r="H30" s="276"/>
      <c r="I30" s="275"/>
      <c r="J30" s="276"/>
      <c r="K30" s="277"/>
      <c r="L30" s="278">
        <f t="shared" si="1"/>
        <v>0</v>
      </c>
    </row>
    <row r="31" spans="1:55" ht="19.5" customHeight="1" x14ac:dyDescent="0.25">
      <c r="B31" s="269">
        <f>'Purchase Request'!D27</f>
        <v>0</v>
      </c>
      <c r="C31" s="270">
        <f>'Purchase Request'!E27</f>
        <v>0</v>
      </c>
      <c r="D31" s="271">
        <f t="shared" si="0"/>
        <v>0</v>
      </c>
      <c r="E31" s="272">
        <f>'[2]Purchase Request'!G31</f>
        <v>12</v>
      </c>
      <c r="F31" s="272"/>
      <c r="G31" s="279"/>
      <c r="H31" s="276"/>
      <c r="I31" s="275"/>
      <c r="J31" s="276"/>
      <c r="K31" s="277"/>
      <c r="L31" s="278">
        <f t="shared" si="1"/>
        <v>0</v>
      </c>
    </row>
    <row r="32" spans="1:55" ht="19.5" customHeight="1" x14ac:dyDescent="0.25">
      <c r="B32" s="269">
        <f>'Purchase Request'!D28</f>
        <v>0</v>
      </c>
      <c r="C32" s="270">
        <f>'Purchase Request'!E28</f>
        <v>0</v>
      </c>
      <c r="D32" s="271">
        <f t="shared" si="0"/>
        <v>0</v>
      </c>
      <c r="E32" s="272">
        <f>'[2]Purchase Request'!G32</f>
        <v>13</v>
      </c>
      <c r="F32" s="272"/>
      <c r="G32" s="279"/>
      <c r="H32" s="276"/>
      <c r="I32" s="275"/>
      <c r="J32" s="276"/>
      <c r="K32" s="277"/>
      <c r="L32" s="278">
        <f t="shared" si="1"/>
        <v>0</v>
      </c>
    </row>
    <row r="33" spans="1:55" ht="19.5" customHeight="1" x14ac:dyDescent="0.25">
      <c r="B33" s="269">
        <f>'Purchase Request'!D29</f>
        <v>0</v>
      </c>
      <c r="C33" s="270">
        <f>'Purchase Request'!E29</f>
        <v>0</v>
      </c>
      <c r="D33" s="271">
        <f t="shared" si="0"/>
        <v>0</v>
      </c>
      <c r="E33" s="272">
        <f>'[2]Purchase Request'!G33</f>
        <v>14</v>
      </c>
      <c r="F33" s="272"/>
      <c r="G33" s="279"/>
      <c r="H33" s="276"/>
      <c r="I33" s="275"/>
      <c r="J33" s="276"/>
      <c r="K33" s="277"/>
      <c r="L33" s="278">
        <f t="shared" si="1"/>
        <v>0</v>
      </c>
    </row>
    <row r="34" spans="1:55" ht="19.5" customHeight="1" x14ac:dyDescent="0.25">
      <c r="B34" s="269">
        <f>'Purchase Request'!D30</f>
        <v>0</v>
      </c>
      <c r="C34" s="270">
        <f>'Purchase Request'!E30</f>
        <v>0</v>
      </c>
      <c r="D34" s="271">
        <f t="shared" si="0"/>
        <v>0</v>
      </c>
      <c r="E34" s="272">
        <f>'[2]Purchase Request'!G34</f>
        <v>15</v>
      </c>
      <c r="F34" s="272"/>
      <c r="G34" s="279"/>
      <c r="H34" s="276"/>
      <c r="I34" s="275"/>
      <c r="J34" s="276"/>
      <c r="K34" s="277"/>
      <c r="L34" s="278">
        <f t="shared" si="1"/>
        <v>0</v>
      </c>
    </row>
    <row r="35" spans="1:55" ht="19.5" customHeight="1" thickBot="1" x14ac:dyDescent="0.3">
      <c r="B35" s="269">
        <f>'Purchase Request'!D31</f>
        <v>0</v>
      </c>
      <c r="C35" s="270">
        <f>'Purchase Request'!E31</f>
        <v>0</v>
      </c>
      <c r="D35" s="280">
        <f t="shared" si="0"/>
        <v>0</v>
      </c>
      <c r="E35" s="272">
        <f>'[2]Purchase Request'!G35</f>
        <v>16</v>
      </c>
      <c r="F35" s="272"/>
      <c r="G35" s="279"/>
      <c r="H35" s="276"/>
      <c r="I35" s="275"/>
      <c r="J35" s="276"/>
      <c r="K35" s="281"/>
      <c r="L35" s="278">
        <f t="shared" si="1"/>
        <v>0</v>
      </c>
    </row>
    <row r="36" spans="1:55" ht="19.5" customHeight="1" x14ac:dyDescent="0.25">
      <c r="B36" s="282" t="s">
        <v>305</v>
      </c>
      <c r="C36" s="233"/>
      <c r="D36" s="233"/>
      <c r="E36" s="233"/>
      <c r="F36" s="233"/>
      <c r="G36" s="233"/>
      <c r="H36" s="233"/>
      <c r="I36" s="233"/>
      <c r="J36" s="283" t="s">
        <v>175</v>
      </c>
      <c r="K36" s="284"/>
      <c r="L36" s="285">
        <f>SUM(L20:L35)</f>
        <v>0</v>
      </c>
    </row>
    <row r="37" spans="1:55" ht="19.5" customHeight="1" x14ac:dyDescent="0.25">
      <c r="B37" s="233"/>
      <c r="C37" s="233"/>
      <c r="D37" s="233"/>
      <c r="E37" s="286"/>
      <c r="F37" s="286"/>
      <c r="G37" s="233"/>
      <c r="H37" s="233"/>
      <c r="I37" s="233"/>
      <c r="J37" s="287" t="s">
        <v>306</v>
      </c>
      <c r="K37" s="259"/>
      <c r="L37" s="288"/>
    </row>
    <row r="38" spans="1:55" ht="19.5" customHeight="1" x14ac:dyDescent="0.25">
      <c r="B38" s="233"/>
      <c r="C38" s="233"/>
      <c r="D38" s="233"/>
      <c r="E38" s="289"/>
      <c r="F38" s="289"/>
      <c r="G38" s="233"/>
      <c r="H38" s="233"/>
      <c r="I38" s="233"/>
      <c r="J38" s="287" t="s">
        <v>307</v>
      </c>
      <c r="K38" s="259"/>
      <c r="L38" s="290"/>
    </row>
    <row r="39" spans="1:55" ht="19.5" customHeight="1" thickBot="1" x14ac:dyDescent="0.3">
      <c r="B39" s="233"/>
      <c r="C39" s="233"/>
      <c r="D39" s="233"/>
      <c r="E39" s="289"/>
      <c r="F39" s="289"/>
      <c r="G39" s="233"/>
      <c r="H39" s="233"/>
      <c r="I39" s="233"/>
      <c r="J39" s="287" t="s">
        <v>308</v>
      </c>
      <c r="K39" s="259"/>
      <c r="L39" s="291"/>
    </row>
    <row r="40" spans="1:55" ht="19.5" customHeight="1" thickBot="1" x14ac:dyDescent="0.3">
      <c r="B40" s="233"/>
      <c r="C40" s="233"/>
      <c r="D40" s="233"/>
      <c r="E40" s="242"/>
      <c r="F40" s="242"/>
      <c r="G40" s="233"/>
      <c r="H40" s="233"/>
      <c r="I40" s="233"/>
      <c r="J40" s="292" t="s">
        <v>309</v>
      </c>
      <c r="K40" s="293"/>
      <c r="L40" s="294">
        <f>SUM(L36:L39)</f>
        <v>0</v>
      </c>
    </row>
    <row r="41" spans="1:55" ht="9.9499999999999993" customHeight="1" x14ac:dyDescent="0.25">
      <c r="B41" s="233"/>
      <c r="C41" s="233"/>
      <c r="D41" s="233"/>
      <c r="E41" s="242"/>
      <c r="F41" s="242"/>
      <c r="G41" s="233"/>
      <c r="H41" s="233"/>
      <c r="I41" s="233"/>
      <c r="J41" s="233"/>
      <c r="K41" s="233"/>
    </row>
    <row r="42" spans="1:55" ht="18" customHeight="1" x14ac:dyDescent="0.25">
      <c r="B42" s="233"/>
      <c r="C42" s="233"/>
      <c r="D42" s="772" t="s">
        <v>310</v>
      </c>
      <c r="E42" s="772"/>
      <c r="F42" s="772"/>
      <c r="G42" s="772"/>
      <c r="H42" s="772"/>
      <c r="I42" s="772"/>
      <c r="J42" s="772"/>
      <c r="K42" s="772"/>
      <c r="L42" s="772"/>
    </row>
    <row r="43" spans="1:55" ht="9.9499999999999993" customHeight="1" thickBot="1" x14ac:dyDescent="0.3">
      <c r="B43" s="233"/>
      <c r="D43" s="233"/>
      <c r="E43" s="233"/>
      <c r="F43" s="233"/>
      <c r="G43" s="233"/>
      <c r="H43" s="233"/>
      <c r="I43" s="233"/>
      <c r="J43" s="233"/>
      <c r="K43" s="233"/>
      <c r="L43" s="233"/>
    </row>
    <row r="44" spans="1:55" s="245" customFormat="1" ht="18.75" customHeight="1" x14ac:dyDescent="0.25">
      <c r="A44" s="244"/>
      <c r="B44" s="773" t="s">
        <v>311</v>
      </c>
      <c r="C44" s="774"/>
      <c r="D44" s="774"/>
      <c r="E44" s="774"/>
      <c r="F44" s="774"/>
      <c r="G44" s="775"/>
      <c r="H44" s="295" t="s">
        <v>312</v>
      </c>
      <c r="I44" s="296"/>
      <c r="J44" s="296"/>
      <c r="K44" s="296"/>
      <c r="L44" s="297"/>
      <c r="M44" s="244"/>
      <c r="N44" s="244"/>
      <c r="O44" s="244"/>
      <c r="P44" s="244"/>
      <c r="Q44" s="244"/>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row>
    <row r="45" spans="1:55" s="245" customFormat="1" ht="18.75" customHeight="1" x14ac:dyDescent="0.25">
      <c r="A45" s="244"/>
      <c r="B45" s="757" t="s">
        <v>313</v>
      </c>
      <c r="C45" s="758"/>
      <c r="D45" s="758"/>
      <c r="E45" s="758"/>
      <c r="F45" s="758"/>
      <c r="G45" s="759"/>
      <c r="H45" s="760" t="s">
        <v>314</v>
      </c>
      <c r="I45" s="761"/>
      <c r="J45" s="761"/>
      <c r="K45" s="761"/>
      <c r="L45" s="762"/>
      <c r="M45" s="244"/>
      <c r="N45" s="244"/>
      <c r="O45" s="244"/>
      <c r="P45" s="244"/>
      <c r="Q45" s="244"/>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row>
    <row r="46" spans="1:55" s="245" customFormat="1" ht="18.75" customHeight="1" x14ac:dyDescent="0.25">
      <c r="A46" s="244"/>
      <c r="B46" s="776" t="s">
        <v>130</v>
      </c>
      <c r="C46" s="777"/>
      <c r="D46" s="778"/>
      <c r="E46" s="779"/>
      <c r="F46" s="779"/>
      <c r="G46" s="780"/>
      <c r="H46" s="298" t="s">
        <v>130</v>
      </c>
      <c r="I46" s="739"/>
      <c r="J46" s="740"/>
      <c r="K46" s="740"/>
      <c r="L46" s="741"/>
      <c r="M46" s="244"/>
      <c r="N46" s="244"/>
      <c r="O46" s="244"/>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row>
    <row r="47" spans="1:55" s="245" customFormat="1" ht="18.75" customHeight="1" x14ac:dyDescent="0.25">
      <c r="A47" s="244"/>
      <c r="B47" s="776" t="s">
        <v>315</v>
      </c>
      <c r="C47" s="777"/>
      <c r="D47" s="778"/>
      <c r="E47" s="779"/>
      <c r="F47" s="779"/>
      <c r="G47" s="780"/>
      <c r="H47" s="299" t="s">
        <v>315</v>
      </c>
      <c r="I47" s="739"/>
      <c r="J47" s="740"/>
      <c r="K47" s="740"/>
      <c r="L47" s="741"/>
      <c r="M47" s="244"/>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row>
    <row r="48" spans="1:55" s="245" customFormat="1" ht="33" customHeight="1" x14ac:dyDescent="0.25">
      <c r="A48" s="244"/>
      <c r="B48" s="776" t="s">
        <v>132</v>
      </c>
      <c r="C48" s="777"/>
      <c r="D48" s="778"/>
      <c r="E48" s="779"/>
      <c r="F48" s="779"/>
      <c r="G48" s="780"/>
      <c r="H48" s="299" t="s">
        <v>132</v>
      </c>
      <c r="I48" s="739"/>
      <c r="J48" s="740"/>
      <c r="K48" s="740"/>
      <c r="L48" s="741"/>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row>
    <row r="49" spans="1:55" s="245" customFormat="1" ht="18.75" customHeight="1" thickBot="1" x14ac:dyDescent="0.3">
      <c r="A49" s="244"/>
      <c r="B49" s="781" t="s">
        <v>134</v>
      </c>
      <c r="C49" s="782"/>
      <c r="D49" s="783"/>
      <c r="E49" s="784"/>
      <c r="F49" s="784"/>
      <c r="G49" s="785"/>
      <c r="H49" s="300" t="s">
        <v>134</v>
      </c>
      <c r="I49" s="786"/>
      <c r="J49" s="787"/>
      <c r="K49" s="787"/>
      <c r="L49" s="788"/>
      <c r="M49" s="244"/>
      <c r="N49" s="244"/>
      <c r="O49" s="244"/>
      <c r="P49" s="244"/>
      <c r="Q49" s="244"/>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row>
    <row r="50" spans="1:55" s="245" customFormat="1" ht="7.5" customHeight="1" thickBot="1" x14ac:dyDescent="0.3">
      <c r="A50" s="244"/>
      <c r="B50" s="301"/>
      <c r="C50" s="301"/>
      <c r="D50" s="302"/>
      <c r="E50" s="302"/>
      <c r="F50" s="302"/>
      <c r="G50" s="302"/>
      <c r="H50" s="303"/>
      <c r="I50" s="304"/>
      <c r="J50" s="304"/>
      <c r="K50" s="304"/>
      <c r="L50" s="30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row>
    <row r="51" spans="1:55" s="245" customFormat="1" ht="18.75" customHeight="1" thickBot="1" x14ac:dyDescent="0.3">
      <c r="A51" s="244"/>
      <c r="B51" s="804" t="s">
        <v>316</v>
      </c>
      <c r="C51" s="805"/>
      <c r="D51" s="805"/>
      <c r="E51" s="805"/>
      <c r="F51" s="805"/>
      <c r="G51" s="805"/>
      <c r="H51" s="805"/>
      <c r="I51" s="805"/>
      <c r="J51" s="805"/>
      <c r="K51" s="805"/>
      <c r="L51" s="806"/>
      <c r="M51" s="244"/>
      <c r="N51" s="244"/>
      <c r="O51" s="244"/>
      <c r="P51" s="244"/>
      <c r="Q51" s="244"/>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row>
    <row r="52" spans="1:55" s="245" customFormat="1" ht="36.75" customHeight="1" x14ac:dyDescent="0.25">
      <c r="A52" s="244"/>
      <c r="B52" s="789" t="s">
        <v>317</v>
      </c>
      <c r="C52" s="790"/>
      <c r="D52" s="790"/>
      <c r="E52" s="790"/>
      <c r="F52" s="791"/>
      <c r="G52" s="792"/>
      <c r="H52" s="792"/>
      <c r="I52" s="792"/>
      <c r="J52" s="792"/>
      <c r="K52" s="792"/>
      <c r="L52" s="793"/>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row>
    <row r="53" spans="1:55" s="245" customFormat="1" ht="15" customHeight="1" x14ac:dyDescent="0.25">
      <c r="A53" s="244"/>
      <c r="B53" s="794" t="s">
        <v>318</v>
      </c>
      <c r="C53" s="795"/>
      <c r="D53" s="795"/>
      <c r="E53" s="795"/>
      <c r="F53" s="798"/>
      <c r="G53" s="799"/>
      <c r="H53" s="799"/>
      <c r="I53" s="799"/>
      <c r="J53" s="799"/>
      <c r="K53" s="799"/>
      <c r="L53" s="800"/>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row>
    <row r="54" spans="1:55" s="244" customFormat="1" ht="15" customHeight="1" thickBot="1" x14ac:dyDescent="0.3">
      <c r="B54" s="796"/>
      <c r="C54" s="797"/>
      <c r="D54" s="797"/>
      <c r="E54" s="797"/>
      <c r="F54" s="801"/>
      <c r="G54" s="802"/>
      <c r="H54" s="802"/>
      <c r="I54" s="802"/>
      <c r="J54" s="802"/>
      <c r="K54" s="802"/>
      <c r="L54" s="803"/>
    </row>
    <row r="55" spans="1:55" s="244" customFormat="1" ht="9.9499999999999993" customHeight="1" thickBot="1" x14ac:dyDescent="0.3">
      <c r="B55" s="259"/>
      <c r="C55" s="259"/>
      <c r="D55" s="251"/>
      <c r="E55" s="251"/>
      <c r="F55" s="251"/>
      <c r="G55" s="259"/>
    </row>
    <row r="56" spans="1:55" ht="19.5" customHeight="1" x14ac:dyDescent="0.25">
      <c r="B56" s="807" t="s">
        <v>319</v>
      </c>
      <c r="C56" s="808"/>
      <c r="D56" s="808"/>
      <c r="E56" s="808"/>
      <c r="F56" s="808"/>
      <c r="G56" s="809"/>
      <c r="H56" s="305" t="s">
        <v>320</v>
      </c>
      <c r="I56" s="306"/>
      <c r="J56" s="306"/>
      <c r="K56" s="306"/>
      <c r="L56" s="307"/>
    </row>
    <row r="57" spans="1:55" ht="18.75" customHeight="1" x14ac:dyDescent="0.25">
      <c r="B57" s="776" t="s">
        <v>130</v>
      </c>
      <c r="C57" s="777"/>
      <c r="D57" s="739"/>
      <c r="E57" s="740"/>
      <c r="F57" s="740"/>
      <c r="G57" s="741"/>
      <c r="H57" s="810"/>
      <c r="I57" s="811"/>
      <c r="J57" s="811"/>
      <c r="K57" s="811"/>
      <c r="L57" s="812"/>
    </row>
    <row r="58" spans="1:55" ht="18.75" customHeight="1" x14ac:dyDescent="0.25">
      <c r="B58" s="776" t="s">
        <v>315</v>
      </c>
      <c r="C58" s="777"/>
      <c r="D58" s="739"/>
      <c r="E58" s="740"/>
      <c r="F58" s="740"/>
      <c r="G58" s="741"/>
      <c r="H58" s="813"/>
      <c r="I58" s="814"/>
      <c r="J58" s="814"/>
      <c r="K58" s="814"/>
      <c r="L58" s="815"/>
    </row>
    <row r="59" spans="1:55" ht="30.75" customHeight="1" x14ac:dyDescent="0.25">
      <c r="B59" s="776" t="s">
        <v>132</v>
      </c>
      <c r="C59" s="777"/>
      <c r="D59" s="739"/>
      <c r="E59" s="740"/>
      <c r="F59" s="740"/>
      <c r="G59" s="741"/>
      <c r="H59" s="813"/>
      <c r="I59" s="814"/>
      <c r="J59" s="814"/>
      <c r="K59" s="814"/>
      <c r="L59" s="815"/>
    </row>
    <row r="60" spans="1:55" ht="18.75" customHeight="1" thickBot="1" x14ac:dyDescent="0.3">
      <c r="B60" s="781" t="s">
        <v>134</v>
      </c>
      <c r="C60" s="782"/>
      <c r="D60" s="819"/>
      <c r="E60" s="820"/>
      <c r="F60" s="820"/>
      <c r="G60" s="821"/>
      <c r="H60" s="816"/>
      <c r="I60" s="817"/>
      <c r="J60" s="817"/>
      <c r="K60" s="817"/>
      <c r="L60" s="818"/>
    </row>
    <row r="61" spans="1:55" s="233" customFormat="1" x14ac:dyDescent="0.25"/>
    <row r="62" spans="1:55" s="233" customFormat="1" x14ac:dyDescent="0.25"/>
    <row r="63" spans="1:55" s="233" customFormat="1" x14ac:dyDescent="0.25"/>
    <row r="64" spans="1:55" s="233" customFormat="1" x14ac:dyDescent="0.25"/>
    <row r="65" s="233" customFormat="1" x14ac:dyDescent="0.25"/>
    <row r="66" s="233" customFormat="1" x14ac:dyDescent="0.25"/>
    <row r="67" s="233" customFormat="1" x14ac:dyDescent="0.25"/>
    <row r="68" s="233" customFormat="1" x14ac:dyDescent="0.25"/>
    <row r="69" s="233" customFormat="1" x14ac:dyDescent="0.25"/>
    <row r="70" s="233" customFormat="1" x14ac:dyDescent="0.25"/>
    <row r="71" s="233" customFormat="1" x14ac:dyDescent="0.25"/>
    <row r="72" s="233" customFormat="1" x14ac:dyDescent="0.25"/>
    <row r="73" s="233" customFormat="1" x14ac:dyDescent="0.25"/>
    <row r="74" s="233" customFormat="1" x14ac:dyDescent="0.25"/>
    <row r="75" s="233" customFormat="1" x14ac:dyDescent="0.25"/>
    <row r="76" s="233" customFormat="1" x14ac:dyDescent="0.25"/>
    <row r="77" s="233" customFormat="1" x14ac:dyDescent="0.25"/>
    <row r="78" s="233" customFormat="1" x14ac:dyDescent="0.25"/>
  </sheetData>
  <mergeCells count="64">
    <mergeCell ref="B56:G56"/>
    <mergeCell ref="B57:C57"/>
    <mergeCell ref="D57:G57"/>
    <mergeCell ref="H57:L60"/>
    <mergeCell ref="B58:C58"/>
    <mergeCell ref="D58:G58"/>
    <mergeCell ref="B59:C59"/>
    <mergeCell ref="D59:G59"/>
    <mergeCell ref="B60:C60"/>
    <mergeCell ref="D60:G60"/>
    <mergeCell ref="B52:E52"/>
    <mergeCell ref="F52:L52"/>
    <mergeCell ref="B53:E54"/>
    <mergeCell ref="F53:L54"/>
    <mergeCell ref="B51:L51"/>
    <mergeCell ref="B48:C48"/>
    <mergeCell ref="D48:G48"/>
    <mergeCell ref="I48:L48"/>
    <mergeCell ref="B49:C49"/>
    <mergeCell ref="D49:G49"/>
    <mergeCell ref="I49:L49"/>
    <mergeCell ref="B46:C46"/>
    <mergeCell ref="D46:G46"/>
    <mergeCell ref="I46:L46"/>
    <mergeCell ref="B47:C47"/>
    <mergeCell ref="D47:G47"/>
    <mergeCell ref="I47:L47"/>
    <mergeCell ref="B45:G45"/>
    <mergeCell ref="H45:L45"/>
    <mergeCell ref="B13:C13"/>
    <mergeCell ref="D13:G13"/>
    <mergeCell ref="I13:L13"/>
    <mergeCell ref="B14:C15"/>
    <mergeCell ref="D14:G15"/>
    <mergeCell ref="I14:L14"/>
    <mergeCell ref="I15:L15"/>
    <mergeCell ref="B17:C17"/>
    <mergeCell ref="D17:E17"/>
    <mergeCell ref="I17:J17"/>
    <mergeCell ref="D42:L42"/>
    <mergeCell ref="B44:G44"/>
    <mergeCell ref="B12:C12"/>
    <mergeCell ref="D12:G12"/>
    <mergeCell ref="H12:L12"/>
    <mergeCell ref="B7:G7"/>
    <mergeCell ref="H7:L7"/>
    <mergeCell ref="B8:C8"/>
    <mergeCell ref="D8:G8"/>
    <mergeCell ref="I8:L8"/>
    <mergeCell ref="B9:C9"/>
    <mergeCell ref="D9:G9"/>
    <mergeCell ref="I9:L9"/>
    <mergeCell ref="B10:C10"/>
    <mergeCell ref="D10:G10"/>
    <mergeCell ref="I10:L11"/>
    <mergeCell ref="B11:C11"/>
    <mergeCell ref="D11:G11"/>
    <mergeCell ref="B3:L3"/>
    <mergeCell ref="B4:C4"/>
    <mergeCell ref="D4:G4"/>
    <mergeCell ref="H4:I5"/>
    <mergeCell ref="J4:L5"/>
    <mergeCell ref="B5:E5"/>
    <mergeCell ref="F5:G5"/>
  </mergeCells>
  <hyperlinks>
    <hyperlink ref="I14" r:id="rId1" xr:uid="{00000000-0004-0000-0900-000000000000}"/>
  </hyperlinks>
  <printOptions horizontalCentered="1"/>
  <pageMargins left="0.19685039370078741" right="0.19685039370078741" top="0.19685039370078741" bottom="0.39370078740157483" header="0" footer="0.19685039370078741"/>
  <pageSetup paperSize="9" scale="55" orientation="portrait" r:id="rId2"/>
  <headerFooter alignWithMargins="0">
    <oddFooter>&amp;LPurchase Order SC-PR-13</oddFooter>
  </headerFooter>
  <colBreaks count="1" manualBreakCount="1">
    <brk id="12"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FF0000"/>
    <pageSetUpPr fitToPage="1"/>
  </sheetPr>
  <dimension ref="A1:BC73"/>
  <sheetViews>
    <sheetView view="pageBreakPreview" zoomScale="80" zoomScaleNormal="82" zoomScaleSheetLayoutView="80" workbookViewId="0">
      <selection activeCell="J4" sqref="J4:L5"/>
    </sheetView>
  </sheetViews>
  <sheetFormatPr defaultColWidth="9.140625" defaultRowHeight="12.75" x14ac:dyDescent="0.25"/>
  <cols>
    <col min="1" max="1" width="4.42578125" style="233" customWidth="1"/>
    <col min="2" max="2" width="8.85546875" style="238" customWidth="1"/>
    <col min="3" max="3" width="9.85546875" style="238" customWidth="1"/>
    <col min="4" max="4" width="21.28515625" style="238" customWidth="1"/>
    <col min="5" max="5" width="10.28515625" style="238" customWidth="1"/>
    <col min="6" max="6" width="16" style="238" customWidth="1"/>
    <col min="7" max="7" width="44" style="238" customWidth="1"/>
    <col min="8" max="8" width="11.85546875" style="238" customWidth="1"/>
    <col min="9" max="9" width="13" style="238" customWidth="1"/>
    <col min="10" max="10" width="12.5703125" style="238" customWidth="1"/>
    <col min="11" max="11" width="15.140625" style="238" customWidth="1"/>
    <col min="12" max="12" width="17.140625" style="238" customWidth="1"/>
    <col min="13" max="14" width="9.140625" style="233"/>
    <col min="15" max="15" width="9.42578125" style="233" customWidth="1"/>
    <col min="16" max="17" width="9.140625" style="233"/>
    <col min="18" max="18" width="9.5703125" style="233" bestFit="1" customWidth="1"/>
    <col min="19" max="55" width="9.140625" style="233"/>
    <col min="56" max="16384" width="9.140625" style="238"/>
  </cols>
  <sheetData>
    <row r="1" spans="1:55" ht="36" customHeight="1" x14ac:dyDescent="0.25">
      <c r="B1" s="234" t="s">
        <v>89</v>
      </c>
      <c r="C1" s="234"/>
      <c r="D1" s="234"/>
      <c r="E1" s="234"/>
      <c r="F1" s="234"/>
      <c r="G1" s="235"/>
      <c r="H1" s="235"/>
      <c r="I1" s="236"/>
      <c r="J1" s="236"/>
      <c r="K1" s="236"/>
      <c r="L1" s="237" t="s">
        <v>179</v>
      </c>
    </row>
    <row r="2" spans="1:55" s="233" customFormat="1" ht="17.25" customHeight="1" x14ac:dyDescent="0.25">
      <c r="B2" s="239"/>
      <c r="C2" s="239"/>
      <c r="D2" s="239"/>
      <c r="E2" s="239"/>
      <c r="F2" s="239"/>
      <c r="I2" s="240"/>
      <c r="J2" s="240"/>
      <c r="K2" s="240"/>
      <c r="L2" s="241" t="s">
        <v>321</v>
      </c>
    </row>
    <row r="3" spans="1:55" ht="52.5" customHeight="1" thickBot="1" x14ac:dyDescent="0.3">
      <c r="B3" s="716" t="s">
        <v>322</v>
      </c>
      <c r="C3" s="716"/>
      <c r="D3" s="716"/>
      <c r="E3" s="716"/>
      <c r="F3" s="716"/>
      <c r="G3" s="716"/>
      <c r="H3" s="716"/>
      <c r="I3" s="716"/>
      <c r="J3" s="716"/>
      <c r="K3" s="716"/>
      <c r="L3" s="716"/>
    </row>
    <row r="4" spans="1:55" ht="30" customHeight="1" thickBot="1" x14ac:dyDescent="0.3">
      <c r="B4" s="717" t="s">
        <v>134</v>
      </c>
      <c r="C4" s="718"/>
      <c r="D4" s="719"/>
      <c r="E4" s="720"/>
      <c r="F4" s="720"/>
      <c r="G4" s="721"/>
      <c r="H4" s="722" t="s">
        <v>280</v>
      </c>
      <c r="I4" s="723"/>
      <c r="J4" s="726" t="s">
        <v>378</v>
      </c>
      <c r="K4" s="727"/>
      <c r="L4" s="728"/>
    </row>
    <row r="5" spans="1:55" ht="42" customHeight="1" thickBot="1" x14ac:dyDescent="0.3">
      <c r="B5" s="732" t="s">
        <v>323</v>
      </c>
      <c r="C5" s="733"/>
      <c r="D5" s="733"/>
      <c r="E5" s="734"/>
      <c r="F5" s="735"/>
      <c r="G5" s="736"/>
      <c r="H5" s="724"/>
      <c r="I5" s="725"/>
      <c r="J5" s="729"/>
      <c r="K5" s="730"/>
      <c r="L5" s="731"/>
    </row>
    <row r="6" spans="1:55" s="233" customFormat="1" ht="9.9499999999999993" customHeight="1" thickBot="1" x14ac:dyDescent="0.3">
      <c r="E6" s="242"/>
      <c r="F6" s="242"/>
      <c r="G6" s="243"/>
      <c r="H6" s="243"/>
      <c r="I6" s="242"/>
      <c r="J6" s="242"/>
      <c r="K6" s="242"/>
      <c r="L6" s="242"/>
    </row>
    <row r="7" spans="1:55" s="245" customFormat="1" ht="18.75" customHeight="1" x14ac:dyDescent="0.25">
      <c r="A7" s="244"/>
      <c r="B7" s="745" t="s">
        <v>282</v>
      </c>
      <c r="C7" s="746"/>
      <c r="D7" s="746"/>
      <c r="E7" s="746"/>
      <c r="F7" s="746"/>
      <c r="G7" s="747"/>
      <c r="H7" s="745" t="s">
        <v>283</v>
      </c>
      <c r="I7" s="746"/>
      <c r="J7" s="746"/>
      <c r="K7" s="746"/>
      <c r="L7" s="747"/>
      <c r="M7" s="244"/>
      <c r="N7" s="244"/>
      <c r="O7" s="244"/>
      <c r="P7" s="244"/>
      <c r="Q7" s="244"/>
      <c r="R7" s="244"/>
      <c r="S7" s="244"/>
      <c r="T7" s="244"/>
      <c r="U7" s="244"/>
      <c r="V7" s="244"/>
      <c r="W7" s="244"/>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c r="AX7" s="244"/>
      <c r="AY7" s="244"/>
      <c r="AZ7" s="244"/>
      <c r="BA7" s="244"/>
      <c r="BB7" s="244"/>
      <c r="BC7" s="244"/>
    </row>
    <row r="8" spans="1:55" s="245" customFormat="1" ht="30.75" customHeight="1" x14ac:dyDescent="0.25">
      <c r="A8" s="244"/>
      <c r="B8" s="737" t="s">
        <v>284</v>
      </c>
      <c r="C8" s="738"/>
      <c r="D8" s="822"/>
      <c r="E8" s="823"/>
      <c r="F8" s="823"/>
      <c r="G8" s="824"/>
      <c r="H8" s="246" t="s">
        <v>285</v>
      </c>
      <c r="I8" s="748" t="str">
        <f>I13</f>
        <v xml:space="preserve">Yasser Rashid </v>
      </c>
      <c r="J8" s="749"/>
      <c r="K8" s="749"/>
      <c r="L8" s="750"/>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row>
    <row r="9" spans="1:55" ht="30" customHeight="1" x14ac:dyDescent="0.25">
      <c r="B9" s="737" t="s">
        <v>285</v>
      </c>
      <c r="C9" s="738"/>
      <c r="D9" s="739"/>
      <c r="E9" s="740"/>
      <c r="F9" s="740"/>
      <c r="G9" s="741"/>
      <c r="H9" s="247" t="s">
        <v>286</v>
      </c>
      <c r="I9" s="739" t="str">
        <f>I14</f>
        <v>yasser.rashid@savethechildren.org</v>
      </c>
      <c r="J9" s="740"/>
      <c r="K9" s="740"/>
      <c r="L9" s="741"/>
    </row>
    <row r="10" spans="1:55" ht="18.75" customHeight="1" x14ac:dyDescent="0.25">
      <c r="B10" s="737" t="s">
        <v>286</v>
      </c>
      <c r="C10" s="738"/>
      <c r="D10" s="739"/>
      <c r="E10" s="740"/>
      <c r="F10" s="740"/>
      <c r="G10" s="741"/>
      <c r="H10" s="248" t="s">
        <v>287</v>
      </c>
      <c r="I10" s="751" t="str">
        <f>I15</f>
        <v xml:space="preserve">Iraq Country Office / 213/5, 100 M. Road
2nd Floor, Ehklas Empire Center, Next to Arjan Rotana, Erbil, Iraq
</v>
      </c>
      <c r="J10" s="752"/>
      <c r="K10" s="752"/>
      <c r="L10" s="753"/>
    </row>
    <row r="11" spans="1:55" ht="18.75" customHeight="1" thickBot="1" x14ac:dyDescent="0.3">
      <c r="B11" s="737" t="s">
        <v>288</v>
      </c>
      <c r="C11" s="738"/>
      <c r="D11" s="739"/>
      <c r="E11" s="740"/>
      <c r="F11" s="740"/>
      <c r="G11" s="741"/>
      <c r="H11" s="249"/>
      <c r="I11" s="754"/>
      <c r="J11" s="755"/>
      <c r="K11" s="755"/>
      <c r="L11" s="756"/>
    </row>
    <row r="12" spans="1:55" ht="18.75" customHeight="1" x14ac:dyDescent="0.25">
      <c r="B12" s="737" t="s">
        <v>289</v>
      </c>
      <c r="C12" s="738"/>
      <c r="D12" s="739"/>
      <c r="E12" s="740"/>
      <c r="F12" s="740"/>
      <c r="G12" s="741"/>
      <c r="H12" s="742" t="s">
        <v>290</v>
      </c>
      <c r="I12" s="743"/>
      <c r="J12" s="743"/>
      <c r="K12" s="743"/>
      <c r="L12" s="744"/>
    </row>
    <row r="13" spans="1:55" ht="30" customHeight="1" x14ac:dyDescent="0.25">
      <c r="B13" s="737" t="s">
        <v>291</v>
      </c>
      <c r="C13" s="738"/>
      <c r="D13" s="739"/>
      <c r="E13" s="740"/>
      <c r="F13" s="740"/>
      <c r="G13" s="741"/>
      <c r="H13" s="247" t="s">
        <v>285</v>
      </c>
      <c r="I13" s="739" t="str">
        <f>'[2]Purchase Request'!O40</f>
        <v xml:space="preserve">Yasser Rashid </v>
      </c>
      <c r="J13" s="740"/>
      <c r="K13" s="740"/>
      <c r="L13" s="741"/>
    </row>
    <row r="14" spans="1:55" ht="20.25" customHeight="1" x14ac:dyDescent="0.25">
      <c r="B14" s="737" t="s">
        <v>287</v>
      </c>
      <c r="C14" s="738"/>
      <c r="D14" s="748"/>
      <c r="E14" s="749"/>
      <c r="F14" s="749"/>
      <c r="G14" s="750"/>
      <c r="H14" s="247" t="s">
        <v>286</v>
      </c>
      <c r="I14" s="768" t="s">
        <v>292</v>
      </c>
      <c r="J14" s="740"/>
      <c r="K14" s="740"/>
      <c r="L14" s="741"/>
    </row>
    <row r="15" spans="1:55" ht="35.25" customHeight="1" thickBot="1" x14ac:dyDescent="0.3">
      <c r="B15" s="763"/>
      <c r="C15" s="764"/>
      <c r="D15" s="765"/>
      <c r="E15" s="766"/>
      <c r="F15" s="766"/>
      <c r="G15" s="767"/>
      <c r="H15" s="250" t="s">
        <v>287</v>
      </c>
      <c r="I15" s="754" t="s">
        <v>293</v>
      </c>
      <c r="J15" s="766"/>
      <c r="K15" s="766"/>
      <c r="L15" s="767"/>
    </row>
    <row r="16" spans="1:55" s="233" customFormat="1" ht="9.9499999999999993" customHeight="1" thickBot="1" x14ac:dyDescent="0.3">
      <c r="E16" s="251"/>
      <c r="F16" s="251"/>
      <c r="G16" s="252"/>
      <c r="H16" s="251"/>
    </row>
    <row r="17" spans="1:55" s="258" customFormat="1" ht="44.25" customHeight="1" thickBot="1" x14ac:dyDescent="0.3">
      <c r="A17" s="253"/>
      <c r="B17" s="732" t="s">
        <v>294</v>
      </c>
      <c r="C17" s="734"/>
      <c r="D17" s="735"/>
      <c r="E17" s="769"/>
      <c r="F17" s="254" t="s">
        <v>295</v>
      </c>
      <c r="G17" s="255"/>
      <c r="H17" s="256" t="s">
        <v>296</v>
      </c>
      <c r="I17" s="770"/>
      <c r="J17" s="771"/>
      <c r="K17" s="256" t="s">
        <v>297</v>
      </c>
      <c r="L17" s="257"/>
      <c r="M17" s="253"/>
      <c r="N17" s="253"/>
      <c r="O17" s="253"/>
      <c r="P17" s="233"/>
      <c r="Q17" s="233"/>
      <c r="R17" s="233"/>
      <c r="S17" s="233"/>
      <c r="T17" s="233"/>
      <c r="U17" s="233"/>
      <c r="V17" s="233"/>
      <c r="W17" s="233"/>
      <c r="X17" s="253"/>
      <c r="Y17" s="253"/>
      <c r="Z17" s="253"/>
      <c r="AA17" s="253"/>
      <c r="AB17" s="253"/>
      <c r="AC17" s="253"/>
      <c r="AD17" s="253"/>
      <c r="AE17" s="253"/>
      <c r="AF17" s="253"/>
      <c r="AG17" s="253"/>
      <c r="AH17" s="253"/>
      <c r="AI17" s="253"/>
      <c r="AJ17" s="253"/>
      <c r="AK17" s="253"/>
      <c r="AL17" s="253"/>
      <c r="AM17" s="253"/>
      <c r="AN17" s="253"/>
      <c r="AO17" s="253"/>
      <c r="AP17" s="253"/>
      <c r="AQ17" s="253"/>
      <c r="AR17" s="253"/>
      <c r="AS17" s="253"/>
      <c r="AT17" s="253"/>
      <c r="AU17" s="253"/>
      <c r="AV17" s="253"/>
      <c r="AW17" s="253"/>
      <c r="AX17" s="253"/>
      <c r="AY17" s="253"/>
      <c r="AZ17" s="253"/>
      <c r="BA17" s="253"/>
      <c r="BB17" s="253"/>
      <c r="BC17" s="253"/>
    </row>
    <row r="18" spans="1:55" ht="9.9499999999999993" customHeight="1" thickBot="1" x14ac:dyDescent="0.3">
      <c r="E18" s="259"/>
      <c r="F18" s="259"/>
      <c r="G18" s="233"/>
      <c r="H18" s="244"/>
      <c r="I18" s="233"/>
      <c r="J18" s="233"/>
      <c r="K18" s="233"/>
      <c r="L18" s="233"/>
    </row>
    <row r="19" spans="1:55" s="245" customFormat="1" ht="37.5" customHeight="1" x14ac:dyDescent="0.25">
      <c r="A19" s="244"/>
      <c r="B19" s="260" t="s">
        <v>298</v>
      </c>
      <c r="C19" s="261" t="s">
        <v>299</v>
      </c>
      <c r="D19" s="262" t="s">
        <v>300</v>
      </c>
      <c r="E19" s="263" t="s">
        <v>301</v>
      </c>
      <c r="F19" s="264" t="s">
        <v>302</v>
      </c>
      <c r="G19" s="265" t="s">
        <v>303</v>
      </c>
      <c r="H19" s="264" t="s">
        <v>304</v>
      </c>
      <c r="I19" s="264" t="s">
        <v>169</v>
      </c>
      <c r="J19" s="266" t="s">
        <v>120</v>
      </c>
      <c r="K19" s="267" t="s">
        <v>172</v>
      </c>
      <c r="L19" s="268" t="s">
        <v>173</v>
      </c>
      <c r="M19" s="244"/>
      <c r="N19" s="244"/>
      <c r="O19" s="244"/>
      <c r="P19" s="233"/>
      <c r="Q19" s="233"/>
      <c r="R19" s="233"/>
      <c r="S19" s="233"/>
      <c r="T19" s="233"/>
      <c r="U19" s="233"/>
      <c r="V19" s="233"/>
      <c r="W19" s="233"/>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row>
    <row r="20" spans="1:55" ht="14.25" x14ac:dyDescent="0.25">
      <c r="B20" s="269">
        <f>'Purchase Request'!D16</f>
        <v>0</v>
      </c>
      <c r="C20" s="270">
        <f>'Purchase Request'!E16</f>
        <v>0</v>
      </c>
      <c r="D20" s="271">
        <f>'Purchase Request'!C3</f>
        <v>0</v>
      </c>
      <c r="E20" s="272">
        <f>'[2]Purchase Request'!G20</f>
        <v>1</v>
      </c>
      <c r="F20" s="272"/>
      <c r="G20" s="273"/>
      <c r="H20" s="308"/>
      <c r="I20" s="275"/>
      <c r="J20" s="276"/>
      <c r="K20" s="277"/>
      <c r="L20" s="278" t="str">
        <f>IF(OR(ISBLANK(I20),ISBLANK(K20)),"",K20*I20)</f>
        <v/>
      </c>
    </row>
    <row r="21" spans="1:55" ht="14.25" x14ac:dyDescent="0.25">
      <c r="B21" s="269">
        <f>'Purchase Request'!D17</f>
        <v>0</v>
      </c>
      <c r="C21" s="270">
        <f>'Purchase Request'!E17</f>
        <v>0</v>
      </c>
      <c r="D21" s="271">
        <f t="shared" ref="D21:D35" si="0">D20</f>
        <v>0</v>
      </c>
      <c r="E21" s="272">
        <f>'[2]Purchase Request'!G21</f>
        <v>2</v>
      </c>
      <c r="F21" s="272"/>
      <c r="G21" s="273"/>
      <c r="H21" s="308"/>
      <c r="I21" s="275"/>
      <c r="J21" s="276"/>
      <c r="K21" s="277"/>
      <c r="L21" s="278" t="str">
        <f t="shared" ref="L21:L35" si="1">IF(OR(ISBLANK(I21),ISBLANK(K21)),"",K21*I21)</f>
        <v/>
      </c>
    </row>
    <row r="22" spans="1:55" ht="14.25" x14ac:dyDescent="0.25">
      <c r="B22" s="269">
        <f>'Purchase Request'!D18</f>
        <v>0</v>
      </c>
      <c r="C22" s="270">
        <f>'Purchase Request'!E18</f>
        <v>0</v>
      </c>
      <c r="D22" s="271">
        <f t="shared" si="0"/>
        <v>0</v>
      </c>
      <c r="E22" s="272">
        <f>'[2]Purchase Request'!G22</f>
        <v>3</v>
      </c>
      <c r="F22" s="272"/>
      <c r="G22" s="273"/>
      <c r="H22" s="308"/>
      <c r="I22" s="275"/>
      <c r="J22" s="276"/>
      <c r="K22" s="277"/>
      <c r="L22" s="278" t="str">
        <f t="shared" si="1"/>
        <v/>
      </c>
    </row>
    <row r="23" spans="1:55" ht="14.25" x14ac:dyDescent="0.25">
      <c r="B23" s="269">
        <f>'Purchase Request'!D19</f>
        <v>0</v>
      </c>
      <c r="C23" s="270">
        <f>'Purchase Request'!E19</f>
        <v>0</v>
      </c>
      <c r="D23" s="271">
        <f t="shared" si="0"/>
        <v>0</v>
      </c>
      <c r="E23" s="272">
        <f>'[2]Purchase Request'!G23</f>
        <v>4</v>
      </c>
      <c r="F23" s="272"/>
      <c r="G23" s="273"/>
      <c r="H23" s="308"/>
      <c r="I23" s="275"/>
      <c r="J23" s="276"/>
      <c r="K23" s="277"/>
      <c r="L23" s="278" t="str">
        <f t="shared" si="1"/>
        <v/>
      </c>
    </row>
    <row r="24" spans="1:55" ht="14.25" x14ac:dyDescent="0.25">
      <c r="B24" s="269">
        <f>'Purchase Request'!D20</f>
        <v>0</v>
      </c>
      <c r="C24" s="270">
        <f>'Purchase Request'!E20</f>
        <v>0</v>
      </c>
      <c r="D24" s="271">
        <f t="shared" si="0"/>
        <v>0</v>
      </c>
      <c r="E24" s="272">
        <f>'[2]Purchase Request'!G24</f>
        <v>5</v>
      </c>
      <c r="F24" s="272"/>
      <c r="G24" s="273"/>
      <c r="H24" s="308"/>
      <c r="I24" s="275"/>
      <c r="J24" s="276"/>
      <c r="K24" s="277"/>
      <c r="L24" s="278" t="str">
        <f t="shared" si="1"/>
        <v/>
      </c>
    </row>
    <row r="25" spans="1:55" ht="14.25" x14ac:dyDescent="0.25">
      <c r="B25" s="269">
        <f>'Purchase Request'!D21</f>
        <v>0</v>
      </c>
      <c r="C25" s="270">
        <f>'Purchase Request'!E21</f>
        <v>0</v>
      </c>
      <c r="D25" s="271">
        <f t="shared" si="0"/>
        <v>0</v>
      </c>
      <c r="E25" s="272">
        <f>'[2]Purchase Request'!G25</f>
        <v>6</v>
      </c>
      <c r="F25" s="272"/>
      <c r="G25" s="273"/>
      <c r="H25" s="308"/>
      <c r="I25" s="275"/>
      <c r="J25" s="276"/>
      <c r="K25" s="277"/>
      <c r="L25" s="278" t="str">
        <f t="shared" si="1"/>
        <v/>
      </c>
    </row>
    <row r="26" spans="1:55" ht="14.25" x14ac:dyDescent="0.25">
      <c r="B26" s="269">
        <f>'Purchase Request'!D22</f>
        <v>0</v>
      </c>
      <c r="C26" s="270">
        <f>'Purchase Request'!E22</f>
        <v>0</v>
      </c>
      <c r="D26" s="271">
        <f t="shared" si="0"/>
        <v>0</v>
      </c>
      <c r="E26" s="272">
        <f>'[2]Purchase Request'!G26</f>
        <v>7</v>
      </c>
      <c r="F26" s="272"/>
      <c r="G26" s="273"/>
      <c r="H26" s="308"/>
      <c r="I26" s="275"/>
      <c r="J26" s="276"/>
      <c r="K26" s="277"/>
      <c r="L26" s="278" t="str">
        <f t="shared" si="1"/>
        <v/>
      </c>
    </row>
    <row r="27" spans="1:55" ht="14.25" x14ac:dyDescent="0.25">
      <c r="B27" s="269">
        <f>'Purchase Request'!D23</f>
        <v>0</v>
      </c>
      <c r="C27" s="270">
        <f>'Purchase Request'!E23</f>
        <v>0</v>
      </c>
      <c r="D27" s="271">
        <f t="shared" si="0"/>
        <v>0</v>
      </c>
      <c r="E27" s="272">
        <f>'[2]Purchase Request'!G27</f>
        <v>8</v>
      </c>
      <c r="F27" s="272"/>
      <c r="G27" s="273"/>
      <c r="H27" s="308"/>
      <c r="I27" s="275"/>
      <c r="J27" s="276"/>
      <c r="K27" s="277"/>
      <c r="L27" s="278" t="str">
        <f t="shared" si="1"/>
        <v/>
      </c>
    </row>
    <row r="28" spans="1:55" ht="14.25" x14ac:dyDescent="0.25">
      <c r="B28" s="269">
        <f>'Purchase Request'!D24</f>
        <v>0</v>
      </c>
      <c r="C28" s="270">
        <f>'Purchase Request'!E24</f>
        <v>0</v>
      </c>
      <c r="D28" s="271">
        <f t="shared" si="0"/>
        <v>0</v>
      </c>
      <c r="E28" s="272">
        <f>'[2]Purchase Request'!G28</f>
        <v>9</v>
      </c>
      <c r="F28" s="272"/>
      <c r="G28" s="273"/>
      <c r="H28" s="308"/>
      <c r="I28" s="275"/>
      <c r="J28" s="276"/>
      <c r="K28" s="277"/>
      <c r="L28" s="278" t="str">
        <f t="shared" si="1"/>
        <v/>
      </c>
    </row>
    <row r="29" spans="1:55" ht="14.25" x14ac:dyDescent="0.25">
      <c r="B29" s="269">
        <f>'Purchase Request'!D25</f>
        <v>0</v>
      </c>
      <c r="C29" s="270">
        <f>'Purchase Request'!E25</f>
        <v>0</v>
      </c>
      <c r="D29" s="271">
        <f t="shared" si="0"/>
        <v>0</v>
      </c>
      <c r="E29" s="272">
        <f>'[2]Purchase Request'!G29</f>
        <v>10</v>
      </c>
      <c r="F29" s="272"/>
      <c r="G29" s="273"/>
      <c r="H29" s="308"/>
      <c r="I29" s="275"/>
      <c r="J29" s="276"/>
      <c r="K29" s="277"/>
      <c r="L29" s="278" t="str">
        <f t="shared" si="1"/>
        <v/>
      </c>
    </row>
    <row r="30" spans="1:55" ht="14.25" x14ac:dyDescent="0.25">
      <c r="B30" s="269">
        <f>'Purchase Request'!D26</f>
        <v>0</v>
      </c>
      <c r="C30" s="270">
        <f>'Purchase Request'!E26</f>
        <v>0</v>
      </c>
      <c r="D30" s="271">
        <f t="shared" si="0"/>
        <v>0</v>
      </c>
      <c r="E30" s="272">
        <f>'[2]Purchase Request'!G30</f>
        <v>11</v>
      </c>
      <c r="F30" s="272"/>
      <c r="G30" s="273"/>
      <c r="H30" s="308"/>
      <c r="I30" s="275"/>
      <c r="J30" s="276"/>
      <c r="K30" s="277"/>
      <c r="L30" s="278" t="str">
        <f t="shared" si="1"/>
        <v/>
      </c>
    </row>
    <row r="31" spans="1:55" ht="14.25" x14ac:dyDescent="0.25">
      <c r="B31" s="269">
        <f>'Purchase Request'!D27</f>
        <v>0</v>
      </c>
      <c r="C31" s="270">
        <f>'Purchase Request'!E27</f>
        <v>0</v>
      </c>
      <c r="D31" s="271">
        <f t="shared" si="0"/>
        <v>0</v>
      </c>
      <c r="E31" s="272">
        <f>'[2]Purchase Request'!G31</f>
        <v>12</v>
      </c>
      <c r="F31" s="272"/>
      <c r="G31" s="273"/>
      <c r="H31" s="308"/>
      <c r="I31" s="275"/>
      <c r="J31" s="276"/>
      <c r="K31" s="277"/>
      <c r="L31" s="278" t="str">
        <f t="shared" si="1"/>
        <v/>
      </c>
    </row>
    <row r="32" spans="1:55" ht="14.25" x14ac:dyDescent="0.25">
      <c r="B32" s="269">
        <f>'Purchase Request'!D28</f>
        <v>0</v>
      </c>
      <c r="C32" s="270">
        <f>'Purchase Request'!E28</f>
        <v>0</v>
      </c>
      <c r="D32" s="271">
        <f t="shared" si="0"/>
        <v>0</v>
      </c>
      <c r="E32" s="272">
        <f>'[2]Purchase Request'!G32</f>
        <v>13</v>
      </c>
      <c r="F32" s="272"/>
      <c r="G32" s="273"/>
      <c r="H32" s="308"/>
      <c r="I32" s="275"/>
      <c r="J32" s="276"/>
      <c r="K32" s="277"/>
      <c r="L32" s="278" t="str">
        <f t="shared" si="1"/>
        <v/>
      </c>
    </row>
    <row r="33" spans="1:55" ht="14.25" x14ac:dyDescent="0.25">
      <c r="B33" s="269">
        <f>'Purchase Request'!D29</f>
        <v>0</v>
      </c>
      <c r="C33" s="270">
        <f>'Purchase Request'!E29</f>
        <v>0</v>
      </c>
      <c r="D33" s="271">
        <f t="shared" si="0"/>
        <v>0</v>
      </c>
      <c r="E33" s="272">
        <f>'[2]Purchase Request'!G33</f>
        <v>14</v>
      </c>
      <c r="F33" s="272"/>
      <c r="G33" s="273"/>
      <c r="H33" s="308"/>
      <c r="I33" s="275"/>
      <c r="J33" s="276"/>
      <c r="K33" s="277"/>
      <c r="L33" s="278" t="str">
        <f t="shared" si="1"/>
        <v/>
      </c>
    </row>
    <row r="34" spans="1:55" ht="14.25" x14ac:dyDescent="0.25">
      <c r="B34" s="269">
        <f>'Purchase Request'!D30</f>
        <v>0</v>
      </c>
      <c r="C34" s="270">
        <f>'Purchase Request'!E30</f>
        <v>0</v>
      </c>
      <c r="D34" s="271">
        <f t="shared" si="0"/>
        <v>0</v>
      </c>
      <c r="E34" s="272">
        <f>'[2]Purchase Request'!G34</f>
        <v>15</v>
      </c>
      <c r="F34" s="272"/>
      <c r="G34" s="273"/>
      <c r="H34" s="308"/>
      <c r="I34" s="275"/>
      <c r="J34" s="276"/>
      <c r="K34" s="277"/>
      <c r="L34" s="278" t="str">
        <f t="shared" si="1"/>
        <v/>
      </c>
    </row>
    <row r="35" spans="1:55" ht="15" thickBot="1" x14ac:dyDescent="0.3">
      <c r="B35" s="339">
        <f>'Purchase Request'!D31</f>
        <v>0</v>
      </c>
      <c r="C35" s="340">
        <f>'Purchase Request'!E31</f>
        <v>0</v>
      </c>
      <c r="D35" s="280">
        <f t="shared" si="0"/>
        <v>0</v>
      </c>
      <c r="E35" s="341">
        <f>'[2]Purchase Request'!G35</f>
        <v>16</v>
      </c>
      <c r="F35" s="341"/>
      <c r="G35" s="342"/>
      <c r="H35" s="343"/>
      <c r="I35" s="344"/>
      <c r="J35" s="345"/>
      <c r="K35" s="281"/>
      <c r="L35" s="309" t="str">
        <f t="shared" si="1"/>
        <v/>
      </c>
    </row>
    <row r="36" spans="1:55" ht="19.5" customHeight="1" x14ac:dyDescent="0.25">
      <c r="B36" s="282" t="s">
        <v>305</v>
      </c>
      <c r="C36" s="233"/>
      <c r="D36" s="233"/>
      <c r="E36" s="233"/>
      <c r="F36" s="233"/>
      <c r="G36" s="233"/>
      <c r="H36" s="233"/>
      <c r="I36" s="233"/>
      <c r="J36" s="287" t="s">
        <v>175</v>
      </c>
      <c r="K36" s="259"/>
      <c r="L36" s="285">
        <f>SUM(L20:L35)</f>
        <v>0</v>
      </c>
    </row>
    <row r="37" spans="1:55" ht="19.5" customHeight="1" x14ac:dyDescent="0.25">
      <c r="B37" s="233"/>
      <c r="C37" s="233"/>
      <c r="D37" s="233"/>
      <c r="E37" s="286"/>
      <c r="F37" s="286"/>
      <c r="G37" s="233"/>
      <c r="H37" s="233"/>
      <c r="I37" s="233"/>
      <c r="J37" s="287" t="s">
        <v>306</v>
      </c>
      <c r="K37" s="259"/>
      <c r="L37" s="288"/>
    </row>
    <row r="38" spans="1:55" ht="19.5" customHeight="1" x14ac:dyDescent="0.25">
      <c r="B38" s="233"/>
      <c r="C38" s="233"/>
      <c r="D38" s="233"/>
      <c r="E38" s="289"/>
      <c r="F38" s="289"/>
      <c r="G38" s="233"/>
      <c r="H38" s="233"/>
      <c r="I38" s="233"/>
      <c r="J38" s="287" t="s">
        <v>307</v>
      </c>
      <c r="K38" s="259"/>
      <c r="L38" s="290"/>
    </row>
    <row r="39" spans="1:55" ht="19.5" customHeight="1" thickBot="1" x14ac:dyDescent="0.3">
      <c r="B39" s="233"/>
      <c r="C39" s="233"/>
      <c r="D39" s="233"/>
      <c r="E39" s="289"/>
      <c r="F39" s="289"/>
      <c r="G39" s="233"/>
      <c r="H39" s="233"/>
      <c r="I39" s="233"/>
      <c r="J39" s="287" t="s">
        <v>308</v>
      </c>
      <c r="K39" s="259"/>
      <c r="L39" s="291"/>
    </row>
    <row r="40" spans="1:55" ht="19.5" customHeight="1" thickBot="1" x14ac:dyDescent="0.3">
      <c r="B40" s="233"/>
      <c r="C40" s="233"/>
      <c r="D40" s="233"/>
      <c r="E40" s="242"/>
      <c r="F40" s="242"/>
      <c r="G40" s="233"/>
      <c r="H40" s="233"/>
      <c r="I40" s="233"/>
      <c r="J40" s="292" t="s">
        <v>309</v>
      </c>
      <c r="K40" s="293"/>
      <c r="L40" s="294">
        <f>SUM(L36:L39)</f>
        <v>0</v>
      </c>
    </row>
    <row r="41" spans="1:55" ht="9.9499999999999993" customHeight="1" x14ac:dyDescent="0.25">
      <c r="B41" s="233"/>
      <c r="C41" s="233"/>
      <c r="D41" s="233"/>
      <c r="E41" s="242"/>
      <c r="F41" s="242"/>
      <c r="G41" s="233"/>
      <c r="H41" s="233"/>
      <c r="I41" s="233"/>
      <c r="J41" s="233"/>
      <c r="K41" s="233"/>
    </row>
    <row r="42" spans="1:55" ht="18" customHeight="1" x14ac:dyDescent="0.25">
      <c r="B42" s="233"/>
      <c r="C42" s="233"/>
      <c r="D42" s="772" t="s">
        <v>310</v>
      </c>
      <c r="E42" s="772"/>
      <c r="F42" s="772"/>
      <c r="G42" s="772"/>
      <c r="H42" s="772"/>
      <c r="I42" s="772"/>
      <c r="J42" s="772"/>
      <c r="K42" s="772"/>
      <c r="L42" s="772"/>
    </row>
    <row r="43" spans="1:55" ht="9.9499999999999993" customHeight="1" thickBot="1" x14ac:dyDescent="0.3">
      <c r="B43" s="233"/>
      <c r="D43" s="233"/>
      <c r="E43" s="233"/>
      <c r="F43" s="233"/>
      <c r="G43" s="233"/>
      <c r="H43" s="233"/>
      <c r="I43" s="233"/>
      <c r="J43" s="233"/>
      <c r="K43" s="233"/>
      <c r="L43" s="233"/>
    </row>
    <row r="44" spans="1:55" s="245" customFormat="1" ht="18.75" customHeight="1" x14ac:dyDescent="0.25">
      <c r="A44" s="244"/>
      <c r="B44" s="773" t="s">
        <v>311</v>
      </c>
      <c r="C44" s="774"/>
      <c r="D44" s="774"/>
      <c r="E44" s="774"/>
      <c r="F44" s="774"/>
      <c r="G44" s="775"/>
      <c r="H44" s="295" t="s">
        <v>312</v>
      </c>
      <c r="I44" s="296"/>
      <c r="J44" s="296"/>
      <c r="K44" s="296"/>
      <c r="L44" s="297"/>
      <c r="M44" s="244"/>
      <c r="N44" s="244"/>
      <c r="O44" s="244"/>
      <c r="P44" s="244"/>
      <c r="Q44" s="244"/>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row>
    <row r="45" spans="1:55" s="245" customFormat="1" ht="18.75" customHeight="1" x14ac:dyDescent="0.25">
      <c r="A45" s="244"/>
      <c r="B45" s="757" t="s">
        <v>313</v>
      </c>
      <c r="C45" s="758"/>
      <c r="D45" s="758"/>
      <c r="E45" s="758"/>
      <c r="F45" s="758"/>
      <c r="G45" s="759"/>
      <c r="H45" s="760" t="s">
        <v>314</v>
      </c>
      <c r="I45" s="761"/>
      <c r="J45" s="761"/>
      <c r="K45" s="761"/>
      <c r="L45" s="762"/>
      <c r="M45" s="244"/>
      <c r="N45" s="244"/>
      <c r="O45" s="244"/>
      <c r="P45" s="244"/>
      <c r="Q45" s="244"/>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row>
    <row r="46" spans="1:55" s="245" customFormat="1" ht="18.75" customHeight="1" x14ac:dyDescent="0.25">
      <c r="A46" s="244"/>
      <c r="B46" s="776" t="s">
        <v>130</v>
      </c>
      <c r="C46" s="777"/>
      <c r="D46" s="778"/>
      <c r="E46" s="779"/>
      <c r="F46" s="779"/>
      <c r="G46" s="780"/>
      <c r="H46" s="298" t="s">
        <v>130</v>
      </c>
      <c r="I46" s="739"/>
      <c r="J46" s="740"/>
      <c r="K46" s="740"/>
      <c r="L46" s="741"/>
      <c r="M46" s="244"/>
      <c r="N46" s="244"/>
      <c r="O46" s="244"/>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row>
    <row r="47" spans="1:55" s="245" customFormat="1" ht="18.75" customHeight="1" x14ac:dyDescent="0.25">
      <c r="A47" s="244"/>
      <c r="B47" s="776" t="s">
        <v>315</v>
      </c>
      <c r="C47" s="777"/>
      <c r="D47" s="778"/>
      <c r="E47" s="779"/>
      <c r="F47" s="779"/>
      <c r="G47" s="780"/>
      <c r="H47" s="299" t="s">
        <v>315</v>
      </c>
      <c r="I47" s="739"/>
      <c r="J47" s="740"/>
      <c r="K47" s="740"/>
      <c r="L47" s="741"/>
      <c r="M47" s="244"/>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row>
    <row r="48" spans="1:55" s="245" customFormat="1" ht="33" customHeight="1" x14ac:dyDescent="0.25">
      <c r="A48" s="244"/>
      <c r="B48" s="776" t="s">
        <v>132</v>
      </c>
      <c r="C48" s="777"/>
      <c r="D48" s="778"/>
      <c r="E48" s="779"/>
      <c r="F48" s="779"/>
      <c r="G48" s="780"/>
      <c r="H48" s="299" t="s">
        <v>132</v>
      </c>
      <c r="I48" s="739"/>
      <c r="J48" s="740"/>
      <c r="K48" s="740"/>
      <c r="L48" s="741"/>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row>
    <row r="49" spans="1:55" s="245" customFormat="1" ht="18.75" customHeight="1" thickBot="1" x14ac:dyDescent="0.3">
      <c r="A49" s="244"/>
      <c r="B49" s="781" t="s">
        <v>134</v>
      </c>
      <c r="C49" s="782"/>
      <c r="D49" s="783"/>
      <c r="E49" s="784"/>
      <c r="F49" s="784"/>
      <c r="G49" s="785"/>
      <c r="H49" s="300" t="s">
        <v>134</v>
      </c>
      <c r="I49" s="786"/>
      <c r="J49" s="787"/>
      <c r="K49" s="787"/>
      <c r="L49" s="788"/>
      <c r="M49" s="244"/>
      <c r="N49" s="244"/>
      <c r="O49" s="244"/>
      <c r="P49" s="244"/>
      <c r="Q49" s="244"/>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row>
    <row r="50" spans="1:55" s="245" customFormat="1" ht="7.5" customHeight="1" thickBot="1" x14ac:dyDescent="0.3">
      <c r="A50" s="244"/>
      <c r="B50" s="825"/>
      <c r="C50" s="825"/>
      <c r="D50" s="825"/>
      <c r="E50" s="825"/>
      <c r="F50" s="825"/>
      <c r="G50" s="825"/>
      <c r="H50" s="825"/>
      <c r="I50" s="825"/>
      <c r="J50" s="825"/>
      <c r="K50" s="825"/>
      <c r="L50" s="825"/>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row>
    <row r="51" spans="1:55" s="245" customFormat="1" ht="18.75" customHeight="1" thickBot="1" x14ac:dyDescent="0.3">
      <c r="A51" s="244"/>
      <c r="B51" s="804" t="s">
        <v>316</v>
      </c>
      <c r="C51" s="805"/>
      <c r="D51" s="805"/>
      <c r="E51" s="805"/>
      <c r="F51" s="805"/>
      <c r="G51" s="805"/>
      <c r="H51" s="805"/>
      <c r="I51" s="805"/>
      <c r="J51" s="805"/>
      <c r="K51" s="805"/>
      <c r="L51" s="806"/>
      <c r="M51" s="244"/>
      <c r="N51" s="244"/>
      <c r="O51" s="244"/>
      <c r="P51" s="244"/>
      <c r="Q51" s="244"/>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row>
    <row r="52" spans="1:55" s="245" customFormat="1" ht="36.75" customHeight="1" x14ac:dyDescent="0.25">
      <c r="A52" s="244"/>
      <c r="B52" s="789" t="s">
        <v>317</v>
      </c>
      <c r="C52" s="790"/>
      <c r="D52" s="790"/>
      <c r="E52" s="790"/>
      <c r="F52" s="791"/>
      <c r="G52" s="792"/>
      <c r="H52" s="792"/>
      <c r="I52" s="792"/>
      <c r="J52" s="792"/>
      <c r="K52" s="792"/>
      <c r="L52" s="793"/>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row>
    <row r="53" spans="1:55" s="245" customFormat="1" ht="15" customHeight="1" x14ac:dyDescent="0.25">
      <c r="A53" s="244"/>
      <c r="B53" s="794" t="s">
        <v>318</v>
      </c>
      <c r="C53" s="795"/>
      <c r="D53" s="795"/>
      <c r="E53" s="795"/>
      <c r="F53" s="798"/>
      <c r="G53" s="799"/>
      <c r="H53" s="799"/>
      <c r="I53" s="799"/>
      <c r="J53" s="799"/>
      <c r="K53" s="799"/>
      <c r="L53" s="800"/>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row>
    <row r="54" spans="1:55" s="244" customFormat="1" ht="15" customHeight="1" thickBot="1" x14ac:dyDescent="0.3">
      <c r="B54" s="796"/>
      <c r="C54" s="797"/>
      <c r="D54" s="797"/>
      <c r="E54" s="797"/>
      <c r="F54" s="801"/>
      <c r="G54" s="802"/>
      <c r="H54" s="802"/>
      <c r="I54" s="802"/>
      <c r="J54" s="802"/>
      <c r="K54" s="802"/>
      <c r="L54" s="803"/>
    </row>
    <row r="55" spans="1:55" s="244" customFormat="1" ht="9.9499999999999993" customHeight="1" thickBot="1" x14ac:dyDescent="0.3">
      <c r="B55" s="259"/>
      <c r="C55" s="259"/>
      <c r="D55" s="251"/>
      <c r="E55" s="251"/>
      <c r="F55" s="251"/>
      <c r="G55" s="259"/>
    </row>
    <row r="56" spans="1:55" ht="19.5" customHeight="1" x14ac:dyDescent="0.25">
      <c r="B56" s="807" t="s">
        <v>319</v>
      </c>
      <c r="C56" s="808"/>
      <c r="D56" s="808"/>
      <c r="E56" s="808"/>
      <c r="F56" s="808"/>
      <c r="G56" s="809"/>
      <c r="H56" s="305" t="s">
        <v>320</v>
      </c>
      <c r="I56" s="306"/>
      <c r="J56" s="306"/>
      <c r="K56" s="306"/>
      <c r="L56" s="307"/>
    </row>
    <row r="57" spans="1:55" ht="18.75" customHeight="1" x14ac:dyDescent="0.25">
      <c r="B57" s="776" t="s">
        <v>130</v>
      </c>
      <c r="C57" s="777"/>
      <c r="D57" s="739"/>
      <c r="E57" s="740"/>
      <c r="F57" s="740"/>
      <c r="G57" s="741"/>
      <c r="H57" s="810"/>
      <c r="I57" s="811"/>
      <c r="J57" s="811"/>
      <c r="K57" s="811"/>
      <c r="L57" s="812"/>
    </row>
    <row r="58" spans="1:55" ht="18.75" customHeight="1" x14ac:dyDescent="0.25">
      <c r="B58" s="776" t="s">
        <v>315</v>
      </c>
      <c r="C58" s="777"/>
      <c r="D58" s="739"/>
      <c r="E58" s="740"/>
      <c r="F58" s="740"/>
      <c r="G58" s="741"/>
      <c r="H58" s="813"/>
      <c r="I58" s="814"/>
      <c r="J58" s="814"/>
      <c r="K58" s="814"/>
      <c r="L58" s="815"/>
    </row>
    <row r="59" spans="1:55" ht="30.75" customHeight="1" x14ac:dyDescent="0.25">
      <c r="B59" s="776" t="s">
        <v>132</v>
      </c>
      <c r="C59" s="777"/>
      <c r="D59" s="739"/>
      <c r="E59" s="740"/>
      <c r="F59" s="740"/>
      <c r="G59" s="741"/>
      <c r="H59" s="813"/>
      <c r="I59" s="814"/>
      <c r="J59" s="814"/>
      <c r="K59" s="814"/>
      <c r="L59" s="815"/>
    </row>
    <row r="60" spans="1:55" ht="18.75" customHeight="1" thickBot="1" x14ac:dyDescent="0.3">
      <c r="B60" s="781" t="s">
        <v>134</v>
      </c>
      <c r="C60" s="782"/>
      <c r="D60" s="819"/>
      <c r="E60" s="820"/>
      <c r="F60" s="820"/>
      <c r="G60" s="821"/>
      <c r="H60" s="816"/>
      <c r="I60" s="817"/>
      <c r="J60" s="817"/>
      <c r="K60" s="817"/>
      <c r="L60" s="818"/>
    </row>
    <row r="61" spans="1:55" s="233" customFormat="1" x14ac:dyDescent="0.25"/>
    <row r="62" spans="1:55" s="233" customFormat="1" x14ac:dyDescent="0.25"/>
    <row r="63" spans="1:55" s="233" customFormat="1" x14ac:dyDescent="0.25"/>
    <row r="64" spans="1:55" s="233" customFormat="1" x14ac:dyDescent="0.25"/>
    <row r="65" s="233" customFormat="1" x14ac:dyDescent="0.25"/>
    <row r="66" s="233" customFormat="1" x14ac:dyDescent="0.25"/>
    <row r="67" s="233" customFormat="1" x14ac:dyDescent="0.25"/>
    <row r="68" s="233" customFormat="1" x14ac:dyDescent="0.25"/>
    <row r="69" s="233" customFormat="1" x14ac:dyDescent="0.25"/>
    <row r="70" s="233" customFormat="1" x14ac:dyDescent="0.25"/>
    <row r="71" s="233" customFormat="1" x14ac:dyDescent="0.25"/>
    <row r="72" s="233" customFormat="1" x14ac:dyDescent="0.25"/>
    <row r="73" s="233" customFormat="1" x14ac:dyDescent="0.25"/>
  </sheetData>
  <mergeCells count="65">
    <mergeCell ref="B56:G56"/>
    <mergeCell ref="B57:C57"/>
    <mergeCell ref="D57:G57"/>
    <mergeCell ref="H57:L60"/>
    <mergeCell ref="B58:C58"/>
    <mergeCell ref="D58:G58"/>
    <mergeCell ref="B59:C59"/>
    <mergeCell ref="D59:G59"/>
    <mergeCell ref="B60:C60"/>
    <mergeCell ref="D60:G60"/>
    <mergeCell ref="B50:L50"/>
    <mergeCell ref="B52:E52"/>
    <mergeCell ref="F52:L52"/>
    <mergeCell ref="B53:E54"/>
    <mergeCell ref="F53:L54"/>
    <mergeCell ref="B51:L51"/>
    <mergeCell ref="B48:C48"/>
    <mergeCell ref="D48:G48"/>
    <mergeCell ref="I48:L48"/>
    <mergeCell ref="B49:C49"/>
    <mergeCell ref="D49:G49"/>
    <mergeCell ref="I49:L49"/>
    <mergeCell ref="B46:C46"/>
    <mergeCell ref="D46:G46"/>
    <mergeCell ref="I46:L46"/>
    <mergeCell ref="B47:C47"/>
    <mergeCell ref="D47:G47"/>
    <mergeCell ref="I47:L47"/>
    <mergeCell ref="B45:G45"/>
    <mergeCell ref="H45:L45"/>
    <mergeCell ref="B13:C13"/>
    <mergeCell ref="D13:G13"/>
    <mergeCell ref="I13:L13"/>
    <mergeCell ref="B14:C15"/>
    <mergeCell ref="D14:G15"/>
    <mergeCell ref="I14:L14"/>
    <mergeCell ref="I15:L15"/>
    <mergeCell ref="B17:C17"/>
    <mergeCell ref="D17:E17"/>
    <mergeCell ref="I17:J17"/>
    <mergeCell ref="D42:L42"/>
    <mergeCell ref="B44:G44"/>
    <mergeCell ref="B12:C12"/>
    <mergeCell ref="D12:G12"/>
    <mergeCell ref="H12:L12"/>
    <mergeCell ref="B7:G7"/>
    <mergeCell ref="H7:L7"/>
    <mergeCell ref="B8:C8"/>
    <mergeCell ref="D8:G8"/>
    <mergeCell ref="I8:L8"/>
    <mergeCell ref="B9:C9"/>
    <mergeCell ref="D9:G9"/>
    <mergeCell ref="I9:L9"/>
    <mergeCell ref="B10:C10"/>
    <mergeCell ref="D10:G10"/>
    <mergeCell ref="I10:L11"/>
    <mergeCell ref="B11:C11"/>
    <mergeCell ref="D11:G11"/>
    <mergeCell ref="B3:L3"/>
    <mergeCell ref="B4:C4"/>
    <mergeCell ref="D4:G4"/>
    <mergeCell ref="H4:I5"/>
    <mergeCell ref="J4:L5"/>
    <mergeCell ref="B5:E5"/>
    <mergeCell ref="F5:G5"/>
  </mergeCells>
  <hyperlinks>
    <hyperlink ref="I14" r:id="rId1" xr:uid="{00000000-0004-0000-0A00-000000000000}"/>
  </hyperlinks>
  <printOptions horizontalCentered="1"/>
  <pageMargins left="0.39370078740157483" right="0.39370078740157483" top="0.39370078740157483" bottom="0.39370078740157483" header="0" footer="0.19685039370078741"/>
  <pageSetup paperSize="9" scale="51" orientation="portrait" r:id="rId2"/>
  <headerFooter alignWithMargins="0">
    <oddFooter>&amp;LPurchase Order SC-PR-13</oddFooter>
  </headerFooter>
  <colBreaks count="1" manualBreakCount="1">
    <brk id="12"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FF0000"/>
    <pageSetUpPr fitToPage="1"/>
  </sheetPr>
  <dimension ref="B1:D9"/>
  <sheetViews>
    <sheetView showGridLines="0" zoomScale="40" zoomScaleNormal="40" workbookViewId="0">
      <selection activeCell="E9" sqref="E9"/>
    </sheetView>
  </sheetViews>
  <sheetFormatPr defaultColWidth="9.140625" defaultRowHeight="15" x14ac:dyDescent="0.2"/>
  <cols>
    <col min="1" max="1" width="7.140625" style="315" customWidth="1"/>
    <col min="2" max="4" width="100.7109375" style="314" customWidth="1"/>
    <col min="5" max="5" width="9.140625" style="315"/>
    <col min="6" max="8" width="60.7109375" style="315" customWidth="1"/>
    <col min="9" max="16384" width="9.140625" style="315"/>
  </cols>
  <sheetData>
    <row r="1" spans="2:4" s="312" customFormat="1" ht="42.75" customHeight="1" x14ac:dyDescent="0.35">
      <c r="B1" s="310" t="s">
        <v>178</v>
      </c>
      <c r="C1" s="311"/>
      <c r="D1" s="237" t="s">
        <v>179</v>
      </c>
    </row>
    <row r="2" spans="2:4" ht="23.25" customHeight="1" x14ac:dyDescent="0.2">
      <c r="B2" s="313"/>
    </row>
    <row r="3" spans="2:4" ht="409.5" customHeight="1" x14ac:dyDescent="0.2">
      <c r="B3" s="826" t="s">
        <v>180</v>
      </c>
      <c r="C3" s="826" t="s">
        <v>181</v>
      </c>
      <c r="D3" s="826" t="s">
        <v>182</v>
      </c>
    </row>
    <row r="4" spans="2:4" ht="409.5" customHeight="1" x14ac:dyDescent="0.2">
      <c r="B4" s="826"/>
      <c r="C4" s="826"/>
      <c r="D4" s="827"/>
    </row>
    <row r="5" spans="2:4" ht="409.5" customHeight="1" x14ac:dyDescent="0.2">
      <c r="B5" s="826"/>
      <c r="C5" s="826"/>
      <c r="D5" s="827"/>
    </row>
    <row r="6" spans="2:4" ht="59.25" customHeight="1" x14ac:dyDescent="0.2">
      <c r="B6" s="316"/>
      <c r="C6" s="316"/>
      <c r="D6" s="317"/>
    </row>
    <row r="7" spans="2:4" ht="404.25" customHeight="1" x14ac:dyDescent="0.2">
      <c r="B7" s="826" t="s">
        <v>183</v>
      </c>
      <c r="C7" s="826" t="s">
        <v>184</v>
      </c>
      <c r="D7" s="826" t="s">
        <v>185</v>
      </c>
    </row>
    <row r="8" spans="2:4" ht="339.95" customHeight="1" x14ac:dyDescent="0.2">
      <c r="B8" s="827"/>
      <c r="C8" s="827"/>
      <c r="D8" s="827"/>
    </row>
    <row r="9" spans="2:4" ht="408.75" customHeight="1" x14ac:dyDescent="0.2">
      <c r="B9" s="827"/>
      <c r="C9" s="827"/>
      <c r="D9" s="827"/>
    </row>
  </sheetData>
  <mergeCells count="6">
    <mergeCell ref="B3:B5"/>
    <mergeCell ref="C3:C5"/>
    <mergeCell ref="D3:D5"/>
    <mergeCell ref="B7:B9"/>
    <mergeCell ref="C7:C9"/>
    <mergeCell ref="D7:D9"/>
  </mergeCells>
  <pageMargins left="0.35433070866141736" right="0.35433070866141736" top="0.39370078740157483" bottom="0.39370078740157483" header="0.51181102362204722" footer="0.51181102362204722"/>
  <pageSetup paperSize="9" scale="32" orientation="portrait" r:id="rId1"/>
  <headerFooter alignWithMargins="0">
    <oddFooter>&amp;LPurchase Order SC-PR-13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B1:V36"/>
  <sheetViews>
    <sheetView showGridLines="0" view="pageBreakPreview" zoomScale="60" zoomScaleNormal="90" workbookViewId="0">
      <selection activeCell="F10" sqref="F10"/>
    </sheetView>
  </sheetViews>
  <sheetFormatPr defaultColWidth="9.140625" defaultRowHeight="12.75" x14ac:dyDescent="0.25"/>
  <cols>
    <col min="1" max="1" width="5.42578125" style="42" customWidth="1"/>
    <col min="2" max="2" width="23" style="42" customWidth="1"/>
    <col min="3" max="3" width="19.5703125" style="42" customWidth="1"/>
    <col min="4" max="4" width="55.140625" style="42" customWidth="1"/>
    <col min="5" max="5" width="13.140625" style="42" customWidth="1"/>
    <col min="6" max="6" width="16.42578125" style="42" customWidth="1"/>
    <col min="7" max="7" width="26.85546875" style="42" customWidth="1"/>
    <col min="8" max="8" width="36.140625" style="42" customWidth="1"/>
    <col min="9" max="12" width="9.140625" style="42"/>
    <col min="13" max="13" width="9.140625" style="319"/>
    <col min="14" max="16384" width="9.140625" style="42"/>
  </cols>
  <sheetData>
    <row r="1" spans="2:22" ht="36" customHeight="1" x14ac:dyDescent="0.25">
      <c r="B1" s="39" t="s">
        <v>89</v>
      </c>
      <c r="C1" s="39"/>
      <c r="D1" s="39"/>
      <c r="E1" s="39"/>
      <c r="F1" s="39"/>
      <c r="G1" s="318"/>
      <c r="H1" s="41" t="s">
        <v>324</v>
      </c>
    </row>
    <row r="2" spans="2:22" s="321" customFormat="1" ht="15" x14ac:dyDescent="0.25">
      <c r="B2" s="320"/>
      <c r="C2" s="320"/>
      <c r="D2" s="320"/>
      <c r="E2" s="320"/>
      <c r="F2" s="320"/>
      <c r="H2" s="322" t="s">
        <v>91</v>
      </c>
      <c r="M2" s="323" t="s">
        <v>325</v>
      </c>
    </row>
    <row r="3" spans="2:22" ht="12.75" customHeight="1" x14ac:dyDescent="0.25">
      <c r="B3" s="324"/>
      <c r="C3" s="324"/>
      <c r="D3" s="324"/>
      <c r="E3" s="324"/>
      <c r="F3" s="324"/>
      <c r="H3" s="322"/>
      <c r="M3" s="325" t="s">
        <v>326</v>
      </c>
    </row>
    <row r="4" spans="2:22" ht="25.5" customHeight="1" x14ac:dyDescent="0.25">
      <c r="B4" s="704" t="s">
        <v>327</v>
      </c>
      <c r="C4" s="829"/>
      <c r="D4" s="181" t="s">
        <v>328</v>
      </c>
      <c r="E4" s="830" t="s">
        <v>329</v>
      </c>
      <c r="F4" s="831"/>
      <c r="G4" s="190" t="s">
        <v>330</v>
      </c>
      <c r="H4" s="190" t="s">
        <v>331</v>
      </c>
      <c r="M4" s="325" t="s">
        <v>332</v>
      </c>
    </row>
    <row r="5" spans="2:22" ht="26.25" customHeight="1" x14ac:dyDescent="0.25">
      <c r="B5" s="704"/>
      <c r="C5" s="829"/>
      <c r="D5" s="326"/>
      <c r="E5" s="832"/>
      <c r="F5" s="833"/>
      <c r="G5" s="108"/>
      <c r="H5" s="327"/>
      <c r="M5" s="325" t="s">
        <v>333</v>
      </c>
    </row>
    <row r="6" spans="2:22" ht="13.5" customHeight="1" x14ac:dyDescent="0.25">
      <c r="G6" s="328"/>
      <c r="H6" s="329"/>
      <c r="M6" s="325" t="s">
        <v>334</v>
      </c>
    </row>
    <row r="7" spans="2:22" s="170" customFormat="1" ht="50.25" customHeight="1" x14ac:dyDescent="0.25">
      <c r="B7" s="190" t="s">
        <v>335</v>
      </c>
      <c r="C7" s="190" t="s">
        <v>336</v>
      </c>
      <c r="D7" s="190" t="s">
        <v>337</v>
      </c>
      <c r="E7" s="190" t="s">
        <v>338</v>
      </c>
      <c r="F7" s="190" t="s">
        <v>339</v>
      </c>
      <c r="G7" s="190" t="s">
        <v>340</v>
      </c>
      <c r="H7" s="190" t="s">
        <v>341</v>
      </c>
      <c r="J7" s="330"/>
      <c r="K7" s="330"/>
      <c r="L7" s="330"/>
      <c r="M7" s="325" t="s">
        <v>342</v>
      </c>
      <c r="N7" s="330"/>
      <c r="O7" s="330"/>
      <c r="P7" s="330"/>
      <c r="Q7" s="330"/>
      <c r="R7" s="330"/>
      <c r="S7" s="330"/>
      <c r="T7" s="330"/>
      <c r="U7" s="330"/>
      <c r="V7" s="330"/>
    </row>
    <row r="8" spans="2:22" s="170" customFormat="1" ht="20.100000000000001" customHeight="1" x14ac:dyDescent="0.25">
      <c r="B8" s="331" t="str">
        <f>'Purchase Order'!J4</f>
        <v>PO/COI/2021/00</v>
      </c>
      <c r="C8" s="332"/>
      <c r="D8" s="331"/>
      <c r="E8" s="331"/>
      <c r="F8" s="331"/>
      <c r="G8" s="66"/>
      <c r="H8" s="67"/>
      <c r="M8" s="325" t="s">
        <v>343</v>
      </c>
    </row>
    <row r="9" spans="2:22" s="170" customFormat="1" ht="18" customHeight="1" x14ac:dyDescent="0.25">
      <c r="B9" s="331">
        <f>'Purchase Order'!J5</f>
        <v>0</v>
      </c>
      <c r="C9" s="332"/>
      <c r="D9" s="331"/>
      <c r="E9" s="331"/>
      <c r="F9" s="331"/>
      <c r="G9" s="66"/>
      <c r="H9" s="67"/>
      <c r="M9" s="325" t="s">
        <v>344</v>
      </c>
    </row>
    <row r="10" spans="2:22" s="170" customFormat="1" ht="20.100000000000001" customHeight="1" x14ac:dyDescent="0.25">
      <c r="B10" s="331">
        <f>'Purchase Order'!J6</f>
        <v>0</v>
      </c>
      <c r="C10" s="332"/>
      <c r="D10" s="331"/>
      <c r="E10" s="331"/>
      <c r="F10" s="331"/>
      <c r="G10" s="66"/>
      <c r="H10" s="67"/>
      <c r="M10" s="325" t="s">
        <v>345</v>
      </c>
    </row>
    <row r="11" spans="2:22" s="170" customFormat="1" ht="20.100000000000001" customHeight="1" x14ac:dyDescent="0.25">
      <c r="B11" s="331">
        <f>'Purchase Order'!J7</f>
        <v>0</v>
      </c>
      <c r="C11" s="332"/>
      <c r="D11" s="331"/>
      <c r="E11" s="331"/>
      <c r="F11" s="331"/>
      <c r="G11" s="66"/>
      <c r="H11" s="67"/>
      <c r="M11" s="325" t="s">
        <v>346</v>
      </c>
    </row>
    <row r="12" spans="2:22" s="170" customFormat="1" ht="20.100000000000001" customHeight="1" x14ac:dyDescent="0.25">
      <c r="B12" s="331">
        <f>'Purchase Order'!J8</f>
        <v>0</v>
      </c>
      <c r="C12" s="332"/>
      <c r="D12" s="331"/>
      <c r="E12" s="331"/>
      <c r="F12" s="331"/>
      <c r="G12" s="66"/>
      <c r="H12" s="67"/>
      <c r="M12" s="325" t="s">
        <v>347</v>
      </c>
    </row>
    <row r="13" spans="2:22" s="170" customFormat="1" ht="20.100000000000001" customHeight="1" x14ac:dyDescent="0.25">
      <c r="B13" s="331">
        <f>'Purchase Order'!J9</f>
        <v>0</v>
      </c>
      <c r="C13" s="332"/>
      <c r="D13" s="331"/>
      <c r="E13" s="331"/>
      <c r="F13" s="331"/>
      <c r="G13" s="66"/>
      <c r="H13" s="67"/>
      <c r="M13" s="325" t="s">
        <v>348</v>
      </c>
    </row>
    <row r="14" spans="2:22" s="170" customFormat="1" ht="20.100000000000001" customHeight="1" x14ac:dyDescent="0.25">
      <c r="B14" s="331">
        <f>'Purchase Order'!J10</f>
        <v>0</v>
      </c>
      <c r="C14" s="332"/>
      <c r="D14" s="331"/>
      <c r="E14" s="331"/>
      <c r="F14" s="331"/>
      <c r="G14" s="66"/>
      <c r="H14" s="67"/>
      <c r="M14" s="325" t="s">
        <v>349</v>
      </c>
    </row>
    <row r="15" spans="2:22" s="170" customFormat="1" ht="20.100000000000001" customHeight="1" x14ac:dyDescent="0.25">
      <c r="B15" s="331">
        <f>'Purchase Order'!J11</f>
        <v>0</v>
      </c>
      <c r="C15" s="332"/>
      <c r="D15" s="331"/>
      <c r="E15" s="331"/>
      <c r="F15" s="331"/>
      <c r="G15" s="66"/>
      <c r="H15" s="67"/>
      <c r="M15" s="325" t="s">
        <v>350</v>
      </c>
    </row>
    <row r="16" spans="2:22" s="170" customFormat="1" ht="20.100000000000001" customHeight="1" x14ac:dyDescent="0.25">
      <c r="B16" s="331">
        <f>'Purchase Order'!J12</f>
        <v>0</v>
      </c>
      <c r="C16" s="332"/>
      <c r="D16" s="331"/>
      <c r="E16" s="331"/>
      <c r="F16" s="331"/>
      <c r="G16" s="66"/>
      <c r="H16" s="67"/>
      <c r="M16" s="325" t="s">
        <v>351</v>
      </c>
    </row>
    <row r="17" spans="2:13" s="170" customFormat="1" ht="20.100000000000001" customHeight="1" x14ac:dyDescent="0.25">
      <c r="B17" s="331">
        <f>'Purchase Order'!J13</f>
        <v>0</v>
      </c>
      <c r="C17" s="332"/>
      <c r="D17" s="331"/>
      <c r="E17" s="331"/>
      <c r="F17" s="331"/>
      <c r="G17" s="66"/>
      <c r="H17" s="67"/>
      <c r="M17" s="325" t="s">
        <v>352</v>
      </c>
    </row>
    <row r="18" spans="2:13" s="170" customFormat="1" ht="20.100000000000001" customHeight="1" x14ac:dyDescent="0.25">
      <c r="B18" s="331">
        <f>'Purchase Order'!J14</f>
        <v>0</v>
      </c>
      <c r="C18" s="332"/>
      <c r="D18" s="331"/>
      <c r="E18" s="331"/>
      <c r="F18" s="331"/>
      <c r="G18" s="66"/>
      <c r="H18" s="67"/>
      <c r="M18" s="325" t="s">
        <v>353</v>
      </c>
    </row>
    <row r="19" spans="2:13" s="170" customFormat="1" ht="20.100000000000001" customHeight="1" x14ac:dyDescent="0.25">
      <c r="B19" s="331">
        <f>'Purchase Order'!J15</f>
        <v>0</v>
      </c>
      <c r="C19" s="332"/>
      <c r="D19" s="331"/>
      <c r="E19" s="331"/>
      <c r="F19" s="331"/>
      <c r="G19" s="66"/>
      <c r="H19" s="67"/>
      <c r="M19" s="325" t="s">
        <v>354</v>
      </c>
    </row>
    <row r="20" spans="2:13" s="170" customFormat="1" ht="20.100000000000001" customHeight="1" x14ac:dyDescent="0.25">
      <c r="B20" s="331">
        <f>'Purchase Order'!J16</f>
        <v>0</v>
      </c>
      <c r="C20" s="332"/>
      <c r="D20" s="331"/>
      <c r="E20" s="331"/>
      <c r="F20" s="331"/>
      <c r="G20" s="66"/>
      <c r="H20" s="67"/>
      <c r="M20" s="325" t="s">
        <v>355</v>
      </c>
    </row>
    <row r="21" spans="2:13" s="170" customFormat="1" ht="20.100000000000001" customHeight="1" x14ac:dyDescent="0.25">
      <c r="B21" s="331">
        <f>'Purchase Order'!J17</f>
        <v>0</v>
      </c>
      <c r="C21" s="332"/>
      <c r="D21" s="331"/>
      <c r="E21" s="331"/>
      <c r="F21" s="331"/>
      <c r="G21" s="66"/>
      <c r="H21" s="67"/>
      <c r="M21" s="325" t="s">
        <v>356</v>
      </c>
    </row>
    <row r="22" spans="2:13" s="170" customFormat="1" ht="20.100000000000001" customHeight="1" x14ac:dyDescent="0.25">
      <c r="B22" s="331">
        <f>'Purchase Order'!J18</f>
        <v>0</v>
      </c>
      <c r="C22" s="332"/>
      <c r="D22" s="331"/>
      <c r="E22" s="331"/>
      <c r="F22" s="331"/>
      <c r="G22" s="66"/>
      <c r="H22" s="67"/>
      <c r="M22" s="325" t="s">
        <v>357</v>
      </c>
    </row>
    <row r="23" spans="2:13" s="170" customFormat="1" ht="20.100000000000001" customHeight="1" x14ac:dyDescent="0.25">
      <c r="B23" s="331"/>
      <c r="C23" s="332"/>
      <c r="D23" s="331"/>
      <c r="E23" s="331"/>
      <c r="F23" s="331"/>
      <c r="G23" s="66"/>
      <c r="H23" s="67"/>
      <c r="M23" s="325" t="s">
        <v>358</v>
      </c>
    </row>
    <row r="24" spans="2:13" s="143" customFormat="1" ht="20.100000000000001" customHeight="1" x14ac:dyDescent="0.25">
      <c r="B24" s="331"/>
      <c r="C24" s="333"/>
      <c r="D24" s="331"/>
      <c r="E24" s="331"/>
      <c r="F24" s="331"/>
      <c r="G24" s="334"/>
      <c r="H24" s="335"/>
      <c r="M24" s="325" t="s">
        <v>359</v>
      </c>
    </row>
    <row r="25" spans="2:13" ht="20.100000000000001" customHeight="1" x14ac:dyDescent="0.25">
      <c r="B25" s="834" t="s">
        <v>136</v>
      </c>
      <c r="C25" s="834"/>
      <c r="D25" s="834"/>
      <c r="E25" s="834"/>
      <c r="F25" s="834"/>
      <c r="G25" s="834"/>
      <c r="H25" s="834"/>
      <c r="M25" s="325" t="s">
        <v>360</v>
      </c>
    </row>
    <row r="26" spans="2:13" ht="66.75" customHeight="1" x14ac:dyDescent="0.25">
      <c r="B26" s="828"/>
      <c r="C26" s="828"/>
      <c r="D26" s="828"/>
      <c r="E26" s="828"/>
      <c r="F26" s="828"/>
      <c r="G26" s="828"/>
      <c r="H26" s="828"/>
      <c r="M26" s="325" t="s">
        <v>361</v>
      </c>
    </row>
    <row r="27" spans="2:13" ht="18.75" customHeight="1" x14ac:dyDescent="0.25">
      <c r="B27" s="336"/>
      <c r="C27" s="336"/>
      <c r="D27" s="336"/>
      <c r="E27" s="336"/>
      <c r="F27" s="336"/>
      <c r="G27" s="336"/>
      <c r="H27" s="336"/>
      <c r="M27" s="325" t="s">
        <v>362</v>
      </c>
    </row>
    <row r="28" spans="2:13" ht="21.95" customHeight="1" x14ac:dyDescent="0.25">
      <c r="B28" s="835" t="s">
        <v>363</v>
      </c>
      <c r="C28" s="835"/>
      <c r="D28" s="835"/>
      <c r="E28" s="835"/>
      <c r="F28" s="835"/>
      <c r="G28" s="835"/>
      <c r="H28" s="337"/>
      <c r="M28" s="325" t="s">
        <v>364</v>
      </c>
    </row>
    <row r="29" spans="2:13" ht="9.9499999999999993" customHeight="1" x14ac:dyDescent="0.25">
      <c r="B29" s="338"/>
      <c r="C29" s="338"/>
      <c r="D29" s="338"/>
      <c r="E29" s="338"/>
      <c r="F29" s="338"/>
      <c r="G29" s="338"/>
      <c r="H29" s="338"/>
      <c r="M29" s="325" t="s">
        <v>365</v>
      </c>
    </row>
    <row r="30" spans="2:13" ht="20.25" customHeight="1" x14ac:dyDescent="0.25">
      <c r="B30" s="836" t="s">
        <v>366</v>
      </c>
      <c r="C30" s="836"/>
      <c r="D30" s="836"/>
      <c r="E30" s="836" t="s">
        <v>367</v>
      </c>
      <c r="F30" s="836"/>
      <c r="G30" s="836"/>
      <c r="H30" s="836"/>
      <c r="M30" s="325" t="s">
        <v>368</v>
      </c>
    </row>
    <row r="31" spans="2:13" ht="20.25" customHeight="1" x14ac:dyDescent="0.25">
      <c r="B31" s="181" t="s">
        <v>369</v>
      </c>
      <c r="C31" s="837" t="s">
        <v>370</v>
      </c>
      <c r="D31" s="837"/>
      <c r="E31" s="838" t="s">
        <v>369</v>
      </c>
      <c r="F31" s="839"/>
      <c r="G31" s="840" t="s">
        <v>371</v>
      </c>
      <c r="H31" s="841"/>
      <c r="M31" s="325" t="s">
        <v>372</v>
      </c>
    </row>
    <row r="32" spans="2:13" s="177" customFormat="1" ht="33.75" customHeight="1" x14ac:dyDescent="0.2">
      <c r="B32" s="181" t="s">
        <v>66</v>
      </c>
      <c r="C32" s="595"/>
      <c r="D32" s="595"/>
      <c r="E32" s="842" t="s">
        <v>66</v>
      </c>
      <c r="F32" s="843"/>
      <c r="G32" s="844"/>
      <c r="H32" s="844"/>
      <c r="M32" s="325" t="s">
        <v>373</v>
      </c>
    </row>
    <row r="33" spans="2:13" s="177" customFormat="1" ht="33.75" customHeight="1" x14ac:dyDescent="0.2">
      <c r="B33" s="181" t="s">
        <v>234</v>
      </c>
      <c r="C33" s="595"/>
      <c r="D33" s="595"/>
      <c r="E33" s="842" t="s">
        <v>234</v>
      </c>
      <c r="F33" s="843"/>
      <c r="G33" s="844"/>
      <c r="H33" s="844"/>
      <c r="M33" s="325" t="s">
        <v>374</v>
      </c>
    </row>
    <row r="34" spans="2:13" s="177" customFormat="1" ht="33.75" customHeight="1" x14ac:dyDescent="0.2">
      <c r="B34" s="181" t="s">
        <v>235</v>
      </c>
      <c r="C34" s="595"/>
      <c r="D34" s="595"/>
      <c r="E34" s="842" t="s">
        <v>235</v>
      </c>
      <c r="F34" s="843"/>
      <c r="G34" s="844"/>
      <c r="H34" s="844"/>
      <c r="M34" s="325" t="s">
        <v>375</v>
      </c>
    </row>
    <row r="35" spans="2:13" ht="33.75" customHeight="1" x14ac:dyDescent="0.2">
      <c r="B35" s="181" t="s">
        <v>236</v>
      </c>
      <c r="C35" s="595"/>
      <c r="D35" s="595"/>
      <c r="E35" s="842" t="s">
        <v>236</v>
      </c>
      <c r="F35" s="843"/>
      <c r="G35" s="844"/>
      <c r="H35" s="844"/>
      <c r="M35" s="325" t="s">
        <v>376</v>
      </c>
    </row>
    <row r="36" spans="2:13" ht="15" x14ac:dyDescent="0.25">
      <c r="M36" s="325" t="s">
        <v>377</v>
      </c>
    </row>
  </sheetData>
  <mergeCells count="24">
    <mergeCell ref="C34:D34"/>
    <mergeCell ref="E34:F34"/>
    <mergeCell ref="G34:H34"/>
    <mergeCell ref="C35:D35"/>
    <mergeCell ref="E35:F35"/>
    <mergeCell ref="G35:H35"/>
    <mergeCell ref="C32:D32"/>
    <mergeCell ref="E32:F32"/>
    <mergeCell ref="G32:H32"/>
    <mergeCell ref="C33:D33"/>
    <mergeCell ref="E33:F33"/>
    <mergeCell ref="G33:H33"/>
    <mergeCell ref="B28:G28"/>
    <mergeCell ref="B30:D30"/>
    <mergeCell ref="E30:H30"/>
    <mergeCell ref="C31:D31"/>
    <mergeCell ref="E31:F31"/>
    <mergeCell ref="G31:H31"/>
    <mergeCell ref="B26:H26"/>
    <mergeCell ref="B4:B5"/>
    <mergeCell ref="C4:C5"/>
    <mergeCell ref="E4:F4"/>
    <mergeCell ref="E5:F5"/>
    <mergeCell ref="B25:H25"/>
  </mergeCells>
  <dataValidations count="3">
    <dataValidation type="list" allowBlank="1" showInputMessage="1" showErrorMessage="1" sqref="H28 G8:G24" xr:uid="{00000000-0002-0000-0C00-000000000000}">
      <formula1>"Yes, No"</formula1>
    </dataValidation>
    <dataValidation type="list" allowBlank="1" showInputMessage="1" showErrorMessage="1" sqref="C4" xr:uid="{00000000-0002-0000-0C00-000001000000}">
      <formula1>"GRN / SCN"</formula1>
    </dataValidation>
    <dataValidation type="list" allowBlank="1" showInputMessage="1" showErrorMessage="1" sqref="E8:E24" xr:uid="{00000000-0002-0000-0C00-000002000000}">
      <formula1>$M$3:$M$36</formula1>
    </dataValidation>
  </dataValidations>
  <printOptions horizontalCentered="1"/>
  <pageMargins left="0.19685039370078741" right="0" top="0.19685039370078741" bottom="0.39370078740157483" header="0" footer="0.19685039370078741"/>
  <pageSetup paperSize="9" scale="67" orientation="landscape" r:id="rId1"/>
  <headerFooter>
    <oddFooter>&amp;LGood Received Note SC-PR-14</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pageSetUpPr fitToPage="1"/>
  </sheetPr>
  <dimension ref="A1:E46"/>
  <sheetViews>
    <sheetView view="pageBreakPreview" zoomScale="90" zoomScaleNormal="100" zoomScaleSheetLayoutView="90" zoomScalePageLayoutView="90" workbookViewId="0">
      <selection activeCell="A36" sqref="A36:C36"/>
    </sheetView>
  </sheetViews>
  <sheetFormatPr defaultColWidth="9.140625" defaultRowHeight="12.75" x14ac:dyDescent="0.2"/>
  <cols>
    <col min="1" max="1" width="28.140625" style="5" customWidth="1"/>
    <col min="2" max="2" width="14.85546875" style="5" bestFit="1" customWidth="1"/>
    <col min="3" max="3" width="20" style="5" bestFit="1" customWidth="1"/>
    <col min="4" max="4" width="70.5703125" style="5" customWidth="1"/>
    <col min="5" max="5" width="1.28515625" style="5" customWidth="1"/>
    <col min="6" max="16384" width="9.140625" style="5"/>
  </cols>
  <sheetData>
    <row r="1" spans="1:5" ht="14.45" customHeight="1" x14ac:dyDescent="0.2">
      <c r="A1" s="10"/>
      <c r="B1" s="10"/>
      <c r="C1" s="10"/>
      <c r="D1" s="10"/>
      <c r="E1" s="3"/>
    </row>
    <row r="2" spans="1:5" ht="30.75" customHeight="1" x14ac:dyDescent="0.2">
      <c r="A2" s="12" t="s">
        <v>71</v>
      </c>
      <c r="B2" s="12"/>
      <c r="C2" s="10"/>
      <c r="D2" s="10"/>
      <c r="E2" s="3"/>
    </row>
    <row r="3" spans="1:5" ht="24.6" customHeight="1" x14ac:dyDescent="0.2">
      <c r="A3" s="11"/>
      <c r="B3" s="11"/>
      <c r="C3" s="9"/>
      <c r="D3" s="9"/>
      <c r="E3" s="3"/>
    </row>
    <row r="4" spans="1:5" ht="24.6" customHeight="1" x14ac:dyDescent="0.2">
      <c r="A4" s="869" t="s">
        <v>70</v>
      </c>
      <c r="B4" s="869"/>
      <c r="C4" s="869"/>
      <c r="D4" s="869"/>
      <c r="E4" s="3"/>
    </row>
    <row r="5" spans="1:5" ht="24.6" customHeight="1" x14ac:dyDescent="0.2">
      <c r="A5" s="27"/>
      <c r="B5" s="27"/>
      <c r="C5" s="27"/>
      <c r="D5" s="27"/>
      <c r="E5" s="3"/>
    </row>
    <row r="6" spans="1:5" s="31" customFormat="1" ht="21.6" customHeight="1" thickBot="1" x14ac:dyDescent="0.25">
      <c r="A6" s="28" t="s">
        <v>72</v>
      </c>
      <c r="B6" s="29"/>
      <c r="C6" s="29"/>
      <c r="D6" s="29"/>
      <c r="E6" s="30"/>
    </row>
    <row r="7" spans="1:5" ht="29.45" customHeight="1" x14ac:dyDescent="0.2">
      <c r="A7" s="22" t="s">
        <v>36</v>
      </c>
      <c r="B7" s="850">
        <f ca="1">TODAY()</f>
        <v>45203</v>
      </c>
      <c r="C7" s="851"/>
      <c r="D7" s="852"/>
      <c r="E7" s="3"/>
    </row>
    <row r="8" spans="1:5" ht="29.45" customHeight="1" x14ac:dyDescent="0.2">
      <c r="A8" s="23" t="s">
        <v>35</v>
      </c>
      <c r="B8" s="38"/>
      <c r="C8" s="26" t="s">
        <v>34</v>
      </c>
      <c r="D8" s="32"/>
      <c r="E8" s="3"/>
    </row>
    <row r="9" spans="1:5" ht="29.45" customHeight="1" x14ac:dyDescent="0.2">
      <c r="A9" s="23" t="s">
        <v>33</v>
      </c>
      <c r="B9" s="870"/>
      <c r="C9" s="871"/>
      <c r="D9" s="872"/>
      <c r="E9" s="3"/>
    </row>
    <row r="10" spans="1:5" ht="29.45" customHeight="1" x14ac:dyDescent="0.2">
      <c r="A10" s="23" t="s">
        <v>32</v>
      </c>
      <c r="B10" s="853"/>
      <c r="C10" s="854"/>
      <c r="D10" s="855"/>
      <c r="E10" s="3"/>
    </row>
    <row r="11" spans="1:5" ht="29.45" customHeight="1" x14ac:dyDescent="0.2">
      <c r="A11" s="23" t="s">
        <v>31</v>
      </c>
      <c r="B11" s="853"/>
      <c r="C11" s="853"/>
      <c r="D11" s="855"/>
      <c r="E11" s="3"/>
    </row>
    <row r="12" spans="1:5" ht="29.45" customHeight="1" x14ac:dyDescent="0.2">
      <c r="A12" s="23" t="s">
        <v>30</v>
      </c>
      <c r="B12" s="853"/>
      <c r="C12" s="853"/>
      <c r="D12" s="855"/>
      <c r="E12" s="3"/>
    </row>
    <row r="13" spans="1:5" ht="29.45" customHeight="1" x14ac:dyDescent="0.2">
      <c r="A13" s="23" t="s">
        <v>29</v>
      </c>
      <c r="B13" s="853" t="s">
        <v>77</v>
      </c>
      <c r="C13" s="862"/>
      <c r="D13" s="855"/>
      <c r="E13" s="3"/>
    </row>
    <row r="14" spans="1:5" ht="29.45" customHeight="1" x14ac:dyDescent="0.2">
      <c r="A14" s="23" t="s">
        <v>69</v>
      </c>
      <c r="B14" s="870" t="s">
        <v>77</v>
      </c>
      <c r="C14" s="871"/>
      <c r="D14" s="33"/>
      <c r="E14" s="3"/>
    </row>
    <row r="15" spans="1:5" ht="29.45" customHeight="1" x14ac:dyDescent="0.2">
      <c r="A15" s="24" t="s">
        <v>27</v>
      </c>
      <c r="B15" s="864" t="s">
        <v>80</v>
      </c>
      <c r="C15" s="864"/>
      <c r="D15" s="880"/>
      <c r="E15" s="3"/>
    </row>
    <row r="16" spans="1:5" ht="25.5" customHeight="1" x14ac:dyDescent="0.2">
      <c r="A16" s="848" t="s">
        <v>28</v>
      </c>
      <c r="B16" s="7" t="s">
        <v>59</v>
      </c>
      <c r="C16" s="863"/>
      <c r="D16" s="864"/>
      <c r="E16" s="3"/>
    </row>
    <row r="17" spans="1:5" ht="23.25" customHeight="1" x14ac:dyDescent="0.2">
      <c r="A17" s="848"/>
      <c r="B17" s="7" t="s">
        <v>60</v>
      </c>
      <c r="C17" s="863"/>
      <c r="D17" s="864"/>
      <c r="E17" s="3"/>
    </row>
    <row r="18" spans="1:5" ht="24.75" customHeight="1" x14ac:dyDescent="0.2">
      <c r="A18" s="848"/>
      <c r="B18" s="7" t="s">
        <v>61</v>
      </c>
      <c r="C18" s="863"/>
      <c r="D18" s="864"/>
      <c r="E18" s="3"/>
    </row>
    <row r="19" spans="1:5" ht="21.75" customHeight="1" x14ac:dyDescent="0.2">
      <c r="A19" s="849"/>
      <c r="B19" s="7" t="s">
        <v>62</v>
      </c>
      <c r="C19" s="864"/>
      <c r="D19" s="864"/>
      <c r="E19" s="3"/>
    </row>
    <row r="20" spans="1:5" ht="18.95" customHeight="1" thickBot="1" x14ac:dyDescent="0.25">
      <c r="A20" s="23" t="s">
        <v>63</v>
      </c>
      <c r="B20" s="873" t="s">
        <v>87</v>
      </c>
      <c r="C20" s="874"/>
      <c r="D20" s="875"/>
      <c r="E20" s="3"/>
    </row>
    <row r="21" spans="1:5" ht="4.5" customHeight="1" x14ac:dyDescent="0.2">
      <c r="A21" s="848" t="s">
        <v>55</v>
      </c>
      <c r="B21" s="856" t="str">
        <f>IFERROR(VLOOKUP(B20,Category,2,FALSE),0)</f>
        <v>□Invoice □Agreement □ATC □ Lawyer ID</v>
      </c>
      <c r="C21" s="857"/>
      <c r="D21" s="858"/>
      <c r="E21" s="3"/>
    </row>
    <row r="22" spans="1:5" ht="15" customHeight="1" x14ac:dyDescent="0.2">
      <c r="A22" s="848"/>
      <c r="B22" s="859"/>
      <c r="C22" s="860"/>
      <c r="D22" s="861"/>
      <c r="E22" s="3"/>
    </row>
    <row r="23" spans="1:5" ht="17.25" customHeight="1" x14ac:dyDescent="0.2">
      <c r="A23" s="848"/>
      <c r="B23" s="859"/>
      <c r="C23" s="860"/>
      <c r="D23" s="861"/>
      <c r="E23" s="3"/>
    </row>
    <row r="24" spans="1:5" ht="17.25" customHeight="1" x14ac:dyDescent="0.2">
      <c r="A24" s="848"/>
      <c r="B24" s="859"/>
      <c r="C24" s="860"/>
      <c r="D24" s="861"/>
      <c r="E24" s="3"/>
    </row>
    <row r="25" spans="1:5" ht="36.950000000000003" customHeight="1" x14ac:dyDescent="0.2">
      <c r="A25" s="848"/>
      <c r="B25" s="859"/>
      <c r="C25" s="860"/>
      <c r="D25" s="861"/>
      <c r="E25" s="3"/>
    </row>
    <row r="26" spans="1:5" ht="4.5" customHeight="1" x14ac:dyDescent="0.2">
      <c r="A26" s="876"/>
      <c r="B26" s="859"/>
      <c r="C26" s="860"/>
      <c r="D26" s="861"/>
      <c r="E26" s="3"/>
    </row>
    <row r="27" spans="1:5" ht="72.75" customHeight="1" x14ac:dyDescent="0.2">
      <c r="A27" s="25" t="s">
        <v>74</v>
      </c>
      <c r="B27" s="877"/>
      <c r="C27" s="878"/>
      <c r="D27" s="879"/>
      <c r="E27" s="3"/>
    </row>
    <row r="28" spans="1:5" ht="15.75" x14ac:dyDescent="0.25">
      <c r="A28" s="13" t="s">
        <v>56</v>
      </c>
      <c r="B28" s="4"/>
      <c r="C28" s="4"/>
      <c r="D28" s="14"/>
      <c r="E28" s="3"/>
    </row>
    <row r="29" spans="1:5" ht="15.75" x14ac:dyDescent="0.2">
      <c r="A29" s="13"/>
      <c r="B29" s="3"/>
      <c r="C29" s="3"/>
      <c r="D29" s="15"/>
      <c r="E29" s="3"/>
    </row>
    <row r="30" spans="1:5" ht="15.75" x14ac:dyDescent="0.2">
      <c r="A30" s="13" t="s">
        <v>26</v>
      </c>
      <c r="B30" s="6"/>
      <c r="C30" s="3"/>
      <c r="D30" s="15"/>
      <c r="E30" s="3"/>
    </row>
    <row r="31" spans="1:5" ht="16.5" customHeight="1" x14ac:dyDescent="0.2">
      <c r="A31" s="16" t="s">
        <v>25</v>
      </c>
      <c r="B31" s="845" t="s">
        <v>57</v>
      </c>
      <c r="C31" s="845"/>
      <c r="D31" s="17" t="s">
        <v>65</v>
      </c>
      <c r="E31" s="3"/>
    </row>
    <row r="32" spans="1:5" s="37" customFormat="1" ht="45.6" customHeight="1" x14ac:dyDescent="0.2">
      <c r="A32" s="34"/>
      <c r="B32" s="846"/>
      <c r="C32" s="847"/>
      <c r="D32" s="35"/>
      <c r="E32" s="36"/>
    </row>
    <row r="33" spans="1:5" ht="15.75" x14ac:dyDescent="0.2">
      <c r="A33" s="13" t="s">
        <v>76</v>
      </c>
      <c r="B33" s="6"/>
      <c r="C33" s="3"/>
      <c r="D33" s="15"/>
      <c r="E33" s="3"/>
    </row>
    <row r="34" spans="1:5" ht="15.75" x14ac:dyDescent="0.2">
      <c r="A34" s="13"/>
      <c r="B34" s="3"/>
      <c r="C34" s="3"/>
      <c r="D34" s="15"/>
      <c r="E34" s="3"/>
    </row>
    <row r="35" spans="1:5" ht="16.5" customHeight="1" x14ac:dyDescent="0.2">
      <c r="A35" s="16" t="s">
        <v>24</v>
      </c>
      <c r="B35" s="845" t="s">
        <v>58</v>
      </c>
      <c r="C35" s="845"/>
      <c r="D35" s="17" t="s">
        <v>64</v>
      </c>
      <c r="E35" s="3"/>
    </row>
    <row r="36" spans="1:5" s="37" customFormat="1" ht="42.6" customHeight="1" x14ac:dyDescent="0.2">
      <c r="A36" s="34"/>
      <c r="B36" s="846"/>
      <c r="C36" s="847"/>
      <c r="D36" s="35"/>
      <c r="E36" s="36"/>
    </row>
    <row r="37" spans="1:5" ht="27.6" customHeight="1" thickBot="1" x14ac:dyDescent="0.25">
      <c r="A37" s="18"/>
      <c r="B37" s="8"/>
      <c r="C37" s="8"/>
      <c r="D37" s="19"/>
      <c r="E37" s="3"/>
    </row>
    <row r="38" spans="1:5" ht="15.75" x14ac:dyDescent="0.2">
      <c r="A38" s="865" t="s">
        <v>75</v>
      </c>
      <c r="B38" s="866"/>
      <c r="C38" s="3"/>
      <c r="D38" s="15"/>
      <c r="E38" s="3"/>
    </row>
    <row r="39" spans="1:5" ht="15.75" x14ac:dyDescent="0.2">
      <c r="A39" s="13"/>
      <c r="B39" s="3"/>
      <c r="C39" s="3"/>
      <c r="D39" s="15"/>
      <c r="E39" s="3"/>
    </row>
    <row r="40" spans="1:5" ht="16.5" customHeight="1" x14ac:dyDescent="0.2">
      <c r="A40" s="16" t="s">
        <v>24</v>
      </c>
      <c r="B40" s="845" t="s">
        <v>58</v>
      </c>
      <c r="C40" s="845"/>
      <c r="D40" s="17" t="s">
        <v>64</v>
      </c>
      <c r="E40" s="3"/>
    </row>
    <row r="41" spans="1:5" s="37" customFormat="1" ht="38.1" customHeight="1" x14ac:dyDescent="0.2">
      <c r="A41" s="34" t="s">
        <v>78</v>
      </c>
      <c r="B41" s="846" t="s">
        <v>79</v>
      </c>
      <c r="C41" s="847"/>
      <c r="D41" s="35"/>
      <c r="E41" s="36"/>
    </row>
    <row r="42" spans="1:5" ht="27.6" customHeight="1" thickBot="1" x14ac:dyDescent="0.25">
      <c r="A42" s="18"/>
      <c r="B42" s="8"/>
      <c r="C42" s="8"/>
      <c r="D42" s="19"/>
      <c r="E42" s="3"/>
    </row>
    <row r="43" spans="1:5" ht="15.75" x14ac:dyDescent="0.2">
      <c r="A43" s="865" t="s">
        <v>73</v>
      </c>
      <c r="B43" s="866"/>
      <c r="C43" s="3"/>
      <c r="D43" s="15"/>
      <c r="E43" s="3"/>
    </row>
    <row r="44" spans="1:5" ht="15.75" x14ac:dyDescent="0.2">
      <c r="A44" s="13"/>
      <c r="B44" s="3"/>
      <c r="C44" s="3"/>
      <c r="D44" s="15"/>
      <c r="E44" s="3"/>
    </row>
    <row r="45" spans="1:5" ht="16.5" customHeight="1" x14ac:dyDescent="0.2">
      <c r="A45" s="16" t="s">
        <v>66</v>
      </c>
      <c r="B45" s="845" t="s">
        <v>67</v>
      </c>
      <c r="C45" s="845"/>
      <c r="D45" s="17" t="s">
        <v>68</v>
      </c>
      <c r="E45" s="3"/>
    </row>
    <row r="46" spans="1:5" ht="51.6" customHeight="1" thickBot="1" x14ac:dyDescent="0.25">
      <c r="A46" s="20"/>
      <c r="B46" s="867"/>
      <c r="C46" s="868"/>
      <c r="D46" s="21"/>
      <c r="E46" s="3"/>
    </row>
  </sheetData>
  <mergeCells count="28">
    <mergeCell ref="A43:B43"/>
    <mergeCell ref="B45:C45"/>
    <mergeCell ref="B46:C46"/>
    <mergeCell ref="A4:D4"/>
    <mergeCell ref="B9:D9"/>
    <mergeCell ref="B20:D20"/>
    <mergeCell ref="B40:C40"/>
    <mergeCell ref="A21:A26"/>
    <mergeCell ref="C18:D18"/>
    <mergeCell ref="C19:D19"/>
    <mergeCell ref="B14:C14"/>
    <mergeCell ref="B27:D27"/>
    <mergeCell ref="B41:C41"/>
    <mergeCell ref="B32:C32"/>
    <mergeCell ref="B15:D15"/>
    <mergeCell ref="A38:B38"/>
    <mergeCell ref="B35:C35"/>
    <mergeCell ref="B36:C36"/>
    <mergeCell ref="B31:C31"/>
    <mergeCell ref="A16:A19"/>
    <mergeCell ref="B7:D7"/>
    <mergeCell ref="B10:D10"/>
    <mergeCell ref="B21:D26"/>
    <mergeCell ref="B11:D11"/>
    <mergeCell ref="B12:D12"/>
    <mergeCell ref="B13:D13"/>
    <mergeCell ref="C16:D16"/>
    <mergeCell ref="C17:D17"/>
  </mergeCells>
  <pageMargins left="0.7" right="0.46062500000000001" top="6.9791666666666669E-2" bottom="0.75" header="0.3" footer="0.3"/>
  <pageSetup scale="66"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Sheet1!$A$2:$A$25</xm:f>
          </x14:formula1>
          <xm:sqref>B20:D20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B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2" t="s">
        <v>42</v>
      </c>
    </row>
    <row r="3" spans="1:2" ht="18.95" customHeight="1" x14ac:dyDescent="0.25">
      <c r="A3" t="s">
        <v>81</v>
      </c>
      <c r="B3" s="2" t="s">
        <v>41</v>
      </c>
    </row>
    <row r="4" spans="1:2" ht="18.95" customHeight="1" x14ac:dyDescent="0.25">
      <c r="A4" t="s">
        <v>82</v>
      </c>
      <c r="B4" s="2" t="s">
        <v>43</v>
      </c>
    </row>
    <row r="5" spans="1:2" ht="18.95" customHeight="1" x14ac:dyDescent="0.25">
      <c r="A5" t="s">
        <v>83</v>
      </c>
      <c r="B5" s="2" t="s">
        <v>44</v>
      </c>
    </row>
    <row r="6" spans="1:2" ht="18.95" customHeight="1" x14ac:dyDescent="0.25">
      <c r="A6" t="s">
        <v>84</v>
      </c>
      <c r="B6" s="2" t="s">
        <v>45</v>
      </c>
    </row>
    <row r="7" spans="1:2" ht="18.95" customHeight="1" x14ac:dyDescent="0.25">
      <c r="A7" t="s">
        <v>14</v>
      </c>
      <c r="B7" s="2" t="s">
        <v>46</v>
      </c>
    </row>
    <row r="8" spans="1:2" ht="18.95" customHeight="1" x14ac:dyDescent="0.25">
      <c r="A8" t="s">
        <v>85</v>
      </c>
      <c r="B8" s="2" t="s">
        <v>47</v>
      </c>
    </row>
    <row r="9" spans="1:2" ht="18.95" customHeight="1" x14ac:dyDescent="0.25">
      <c r="A9" t="s">
        <v>2</v>
      </c>
      <c r="B9" s="2" t="s">
        <v>48</v>
      </c>
    </row>
    <row r="10" spans="1:2" ht="18.95" customHeight="1" x14ac:dyDescent="0.25">
      <c r="A10" t="s">
        <v>3</v>
      </c>
      <c r="B10" s="2" t="s">
        <v>37</v>
      </c>
    </row>
    <row r="11" spans="1:2" ht="18.95" customHeight="1" x14ac:dyDescent="0.25">
      <c r="A11" t="s">
        <v>4</v>
      </c>
      <c r="B11" s="2" t="s">
        <v>22</v>
      </c>
    </row>
    <row r="12" spans="1:2" ht="18.95" customHeight="1" x14ac:dyDescent="0.25">
      <c r="A12" t="s">
        <v>5</v>
      </c>
      <c r="B12" s="2" t="s">
        <v>15</v>
      </c>
    </row>
    <row r="13" spans="1:2" ht="18.95" customHeight="1" x14ac:dyDescent="0.25">
      <c r="A13" t="s">
        <v>6</v>
      </c>
      <c r="B13" s="2" t="s">
        <v>38</v>
      </c>
    </row>
    <row r="14" spans="1:2" ht="18.95" customHeight="1" x14ac:dyDescent="0.25">
      <c r="A14" t="s">
        <v>23</v>
      </c>
      <c r="B14" s="2" t="s">
        <v>16</v>
      </c>
    </row>
    <row r="15" spans="1:2" ht="18.95" customHeight="1" x14ac:dyDescent="0.25">
      <c r="A15" t="s">
        <v>7</v>
      </c>
      <c r="B15" s="2" t="s">
        <v>49</v>
      </c>
    </row>
    <row r="16" spans="1:2" ht="18.95" customHeight="1" x14ac:dyDescent="0.25">
      <c r="A16" t="s">
        <v>8</v>
      </c>
      <c r="B16" s="2" t="s">
        <v>39</v>
      </c>
    </row>
    <row r="17" spans="1:2" ht="18.95" customHeight="1" x14ac:dyDescent="0.25">
      <c r="A17" t="s">
        <v>9</v>
      </c>
      <c r="B17" s="2" t="s">
        <v>51</v>
      </c>
    </row>
    <row r="18" spans="1:2" ht="18.95" customHeight="1" x14ac:dyDescent="0.25">
      <c r="A18" t="s">
        <v>10</v>
      </c>
      <c r="B18" s="2" t="s">
        <v>50</v>
      </c>
    </row>
    <row r="19" spans="1:2" ht="18.95" customHeight="1" x14ac:dyDescent="0.25">
      <c r="A19" t="s">
        <v>17</v>
      </c>
      <c r="B19" s="2" t="s">
        <v>40</v>
      </c>
    </row>
    <row r="20" spans="1:2" ht="18.95" customHeight="1" x14ac:dyDescent="0.25">
      <c r="A20" t="s">
        <v>18</v>
      </c>
      <c r="B20" s="2" t="s">
        <v>19</v>
      </c>
    </row>
    <row r="21" spans="1:2" ht="18.95" customHeight="1" x14ac:dyDescent="0.25">
      <c r="A21" t="s">
        <v>20</v>
      </c>
      <c r="B21" s="2" t="s">
        <v>21</v>
      </c>
    </row>
    <row r="22" spans="1:2" ht="18.95" customHeight="1" x14ac:dyDescent="0.25">
      <c r="A22" t="s">
        <v>52</v>
      </c>
      <c r="B22" s="2" t="s">
        <v>53</v>
      </c>
    </row>
    <row r="23" spans="1:2" ht="18.95" customHeight="1" x14ac:dyDescent="0.25">
      <c r="A23" t="s">
        <v>54</v>
      </c>
      <c r="B23" s="2" t="s">
        <v>86</v>
      </c>
    </row>
    <row r="24" spans="1:2" ht="18.95" customHeight="1" x14ac:dyDescent="0.25">
      <c r="A24" t="s">
        <v>87</v>
      </c>
      <c r="B24" s="1" t="s">
        <v>88</v>
      </c>
    </row>
    <row r="25" spans="1:2" ht="18.95" customHeight="1" x14ac:dyDescent="0.25">
      <c r="A25" t="s">
        <v>11</v>
      </c>
      <c r="B25" s="1"/>
    </row>
    <row r="26" spans="1:2" ht="18.95" customHeight="1" x14ac:dyDescent="0.25">
      <c r="B26" s="2" t="s">
        <v>12</v>
      </c>
    </row>
    <row r="27" spans="1:2" ht="18.95" customHeight="1" x14ac:dyDescent="0.25">
      <c r="B27" s="1"/>
    </row>
    <row r="28" spans="1:2"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N47"/>
  <sheetViews>
    <sheetView showGridLines="0" tabSelected="1" view="pageBreakPreview" topLeftCell="B7" zoomScale="50" zoomScaleNormal="50" zoomScaleSheetLayoutView="50" workbookViewId="0">
      <selection activeCell="G22" sqref="G22:K22"/>
    </sheetView>
  </sheetViews>
  <sheetFormatPr defaultColWidth="9.140625" defaultRowHeight="12.75" x14ac:dyDescent="0.25"/>
  <cols>
    <col min="1" max="1" width="2.5703125" style="84" customWidth="1"/>
    <col min="2" max="2" width="15.5703125" style="84" customWidth="1"/>
    <col min="3" max="3" width="19.140625" style="84" customWidth="1"/>
    <col min="4" max="4" width="12.42578125" style="84" customWidth="1"/>
    <col min="5" max="5" width="71.28515625" style="84" customWidth="1"/>
    <col min="6" max="6" width="10.140625" style="84" customWidth="1"/>
    <col min="7" max="7" width="47" style="84" customWidth="1"/>
    <col min="8" max="8" width="39.7109375" style="84" customWidth="1"/>
    <col min="9" max="9" width="20.7109375" style="84" customWidth="1"/>
    <col min="10" max="10" width="17.42578125" style="84" customWidth="1"/>
    <col min="11" max="11" width="31.28515625" style="84" customWidth="1"/>
    <col min="12" max="12" width="37.7109375" style="84" customWidth="1"/>
    <col min="13" max="13" width="37.140625" style="84" customWidth="1"/>
    <col min="14" max="14" width="48.28515625" style="84" customWidth="1"/>
    <col min="15" max="16384" width="9.140625" style="84"/>
  </cols>
  <sheetData>
    <row r="1" spans="1:14" s="76" customFormat="1" ht="36" customHeight="1" x14ac:dyDescent="0.25">
      <c r="B1" s="40" t="s">
        <v>89</v>
      </c>
      <c r="C1" s="77"/>
      <c r="D1" s="78"/>
      <c r="E1" s="78"/>
      <c r="F1" s="79"/>
      <c r="G1" s="79"/>
      <c r="H1" s="79"/>
      <c r="I1" s="79"/>
      <c r="J1" s="78"/>
      <c r="K1" s="78"/>
      <c r="L1" s="78"/>
      <c r="M1" s="78"/>
      <c r="N1" s="80" t="s">
        <v>137</v>
      </c>
    </row>
    <row r="2" spans="1:14" ht="21.75" customHeight="1" x14ac:dyDescent="0.25">
      <c r="A2" s="81"/>
      <c r="B2" s="82"/>
      <c r="C2" s="82"/>
      <c r="D2" s="81"/>
      <c r="E2" s="81"/>
      <c r="F2" s="83"/>
      <c r="G2" s="83"/>
      <c r="H2" s="83"/>
      <c r="I2" s="83"/>
      <c r="N2" s="85" t="s">
        <v>91</v>
      </c>
    </row>
    <row r="3" spans="1:14" ht="72.75" customHeight="1" x14ac:dyDescent="0.25">
      <c r="A3" s="81"/>
      <c r="B3" s="503" t="s">
        <v>92</v>
      </c>
      <c r="C3" s="503"/>
      <c r="D3" s="504" t="s">
        <v>453</v>
      </c>
      <c r="E3" s="505"/>
      <c r="F3" s="503" t="s">
        <v>138</v>
      </c>
      <c r="G3" s="503"/>
      <c r="H3" s="377">
        <v>45026</v>
      </c>
      <c r="I3" s="83"/>
      <c r="N3" s="85"/>
    </row>
    <row r="4" spans="1:14" ht="23.25" x14ac:dyDescent="0.25">
      <c r="A4" s="81"/>
      <c r="B4" s="82"/>
      <c r="C4" s="82"/>
      <c r="D4" s="81"/>
      <c r="E4" s="81"/>
      <c r="F4" s="83"/>
      <c r="G4" s="83"/>
      <c r="H4" s="83"/>
      <c r="I4" s="83"/>
      <c r="N4" s="85"/>
    </row>
    <row r="5" spans="1:14" s="88" customFormat="1" ht="30.75" customHeight="1" x14ac:dyDescent="0.25">
      <c r="A5" s="87"/>
      <c r="B5" s="499" t="s">
        <v>139</v>
      </c>
      <c r="C5" s="506"/>
      <c r="D5" s="506"/>
      <c r="E5" s="506"/>
      <c r="F5" s="506"/>
      <c r="G5" s="506"/>
      <c r="H5" s="506"/>
      <c r="I5" s="506"/>
      <c r="J5" s="506"/>
      <c r="K5" s="506"/>
      <c r="L5" s="506"/>
      <c r="M5" s="506"/>
      <c r="N5" s="506"/>
    </row>
    <row r="6" spans="1:14" ht="12" customHeight="1" x14ac:dyDescent="0.25">
      <c r="A6" s="81"/>
      <c r="B6" s="81"/>
      <c r="C6" s="81"/>
      <c r="D6" s="81"/>
      <c r="E6" s="81"/>
      <c r="F6" s="81"/>
      <c r="G6" s="81"/>
      <c r="H6" s="81"/>
      <c r="I6" s="81"/>
      <c r="J6" s="81"/>
    </row>
    <row r="7" spans="1:14" s="89" customFormat="1" ht="18" customHeight="1" x14ac:dyDescent="0.25">
      <c r="B7" s="507" t="s">
        <v>140</v>
      </c>
      <c r="C7" s="508"/>
      <c r="D7" s="508"/>
      <c r="E7" s="508"/>
      <c r="F7" s="508"/>
      <c r="G7" s="508"/>
      <c r="H7" s="508"/>
      <c r="I7" s="508"/>
      <c r="J7" s="508"/>
      <c r="K7" s="508" t="s">
        <v>141</v>
      </c>
      <c r="L7" s="508"/>
      <c r="M7" s="508"/>
      <c r="N7" s="509"/>
    </row>
    <row r="8" spans="1:14" s="90" customFormat="1" ht="43.5" customHeight="1" x14ac:dyDescent="0.25">
      <c r="B8" s="498" t="s">
        <v>142</v>
      </c>
      <c r="C8" s="500">
        <v>45240</v>
      </c>
      <c r="D8" s="501"/>
      <c r="E8" s="495" t="s">
        <v>143</v>
      </c>
      <c r="F8" s="497" t="s">
        <v>444</v>
      </c>
      <c r="G8" s="489"/>
      <c r="H8" s="498" t="s">
        <v>144</v>
      </c>
      <c r="I8" s="492"/>
      <c r="J8" s="492"/>
      <c r="K8" s="484" t="s">
        <v>145</v>
      </c>
      <c r="L8" s="485"/>
      <c r="M8" s="488" t="s">
        <v>451</v>
      </c>
      <c r="N8" s="489"/>
    </row>
    <row r="9" spans="1:14" s="90" customFormat="1" ht="43.5" customHeight="1" x14ac:dyDescent="0.25">
      <c r="B9" s="498"/>
      <c r="C9" s="501"/>
      <c r="D9" s="501"/>
      <c r="E9" s="496"/>
      <c r="F9" s="490"/>
      <c r="G9" s="491"/>
      <c r="H9" s="498"/>
      <c r="I9" s="493"/>
      <c r="J9" s="494"/>
      <c r="K9" s="486"/>
      <c r="L9" s="487"/>
      <c r="M9" s="490"/>
      <c r="N9" s="491"/>
    </row>
    <row r="10" spans="1:14" s="90" customFormat="1" ht="43.5" customHeight="1" x14ac:dyDescent="0.25">
      <c r="B10" s="498"/>
      <c r="C10" s="501"/>
      <c r="D10" s="501"/>
      <c r="E10" s="498" t="s">
        <v>146</v>
      </c>
      <c r="F10" s="492" t="s">
        <v>445</v>
      </c>
      <c r="G10" s="492"/>
      <c r="H10" s="498"/>
      <c r="I10" s="492"/>
      <c r="J10" s="492"/>
      <c r="K10" s="484" t="s">
        <v>147</v>
      </c>
      <c r="L10" s="485"/>
      <c r="M10" s="488" t="s">
        <v>446</v>
      </c>
      <c r="N10" s="489"/>
    </row>
    <row r="11" spans="1:14" s="90" customFormat="1" ht="43.5" customHeight="1" x14ac:dyDescent="0.25">
      <c r="B11" s="498"/>
      <c r="C11" s="501"/>
      <c r="D11" s="501"/>
      <c r="E11" s="502"/>
      <c r="F11" s="492"/>
      <c r="G11" s="492"/>
      <c r="H11" s="498"/>
      <c r="I11" s="492"/>
      <c r="J11" s="492"/>
      <c r="K11" s="486"/>
      <c r="L11" s="487"/>
      <c r="M11" s="490"/>
      <c r="N11" s="491"/>
    </row>
    <row r="12" spans="1:14" s="90" customFormat="1" ht="43.5" customHeight="1" x14ac:dyDescent="0.25">
      <c r="B12" s="498"/>
      <c r="C12" s="501"/>
      <c r="D12" s="501"/>
      <c r="E12" s="502"/>
      <c r="F12" s="492"/>
      <c r="G12" s="492"/>
      <c r="H12" s="498"/>
      <c r="I12" s="493"/>
      <c r="J12" s="494"/>
      <c r="K12" s="484" t="s">
        <v>148</v>
      </c>
      <c r="L12" s="485"/>
      <c r="M12" s="488" t="s">
        <v>447</v>
      </c>
      <c r="N12" s="489"/>
    </row>
    <row r="13" spans="1:14" s="90" customFormat="1" ht="43.5" customHeight="1" x14ac:dyDescent="0.25">
      <c r="B13" s="498"/>
      <c r="C13" s="501"/>
      <c r="D13" s="501"/>
      <c r="E13" s="502"/>
      <c r="F13" s="492"/>
      <c r="G13" s="492"/>
      <c r="H13" s="498"/>
      <c r="I13" s="492"/>
      <c r="J13" s="492"/>
      <c r="K13" s="486"/>
      <c r="L13" s="487"/>
      <c r="M13" s="490"/>
      <c r="N13" s="491"/>
    </row>
    <row r="14" spans="1:14" s="90" customFormat="1" ht="18" customHeight="1" x14ac:dyDescent="0.25">
      <c r="B14" s="91"/>
      <c r="C14" s="92"/>
      <c r="D14" s="92"/>
      <c r="E14" s="92"/>
      <c r="F14" s="91"/>
    </row>
    <row r="15" spans="1:14" s="88" customFormat="1" ht="31.5" customHeight="1" x14ac:dyDescent="0.25">
      <c r="B15" s="499" t="s">
        <v>149</v>
      </c>
      <c r="C15" s="499"/>
      <c r="D15" s="499"/>
      <c r="E15" s="499"/>
      <c r="F15" s="499"/>
      <c r="G15" s="499"/>
      <c r="H15" s="499"/>
      <c r="I15" s="499"/>
      <c r="J15" s="499"/>
      <c r="K15" s="499"/>
      <c r="L15" s="499"/>
      <c r="M15" s="499"/>
      <c r="N15" s="499"/>
    </row>
    <row r="16" spans="1:14" s="90" customFormat="1" ht="9.9499999999999993" customHeight="1" thickBot="1" x14ac:dyDescent="0.3">
      <c r="A16" s="93"/>
      <c r="B16" s="93"/>
      <c r="C16" s="93"/>
      <c r="D16" s="94"/>
      <c r="E16" s="94"/>
      <c r="F16" s="94"/>
      <c r="G16" s="93"/>
      <c r="H16" s="93"/>
      <c r="I16" s="93"/>
      <c r="J16" s="93"/>
    </row>
    <row r="17" spans="1:14" s="90" customFormat="1" ht="26.25" customHeight="1" x14ac:dyDescent="0.25">
      <c r="A17" s="93"/>
      <c r="B17" s="481" t="s">
        <v>150</v>
      </c>
      <c r="C17" s="482"/>
      <c r="D17" s="482"/>
      <c r="E17" s="483"/>
      <c r="F17" s="94"/>
      <c r="G17" s="481" t="s">
        <v>151</v>
      </c>
      <c r="H17" s="482"/>
      <c r="I17" s="482"/>
      <c r="J17" s="482"/>
      <c r="K17" s="482"/>
      <c r="L17" s="482"/>
      <c r="M17" s="482"/>
      <c r="N17" s="483"/>
    </row>
    <row r="18" spans="1:14" s="96" customFormat="1" ht="54.75" customHeight="1" x14ac:dyDescent="0.25">
      <c r="A18" s="95"/>
      <c r="B18" s="519" t="s">
        <v>152</v>
      </c>
      <c r="C18" s="520"/>
      <c r="D18" s="513"/>
      <c r="E18" s="514"/>
      <c r="F18" s="383"/>
      <c r="G18" s="521" t="s">
        <v>153</v>
      </c>
      <c r="H18" s="522"/>
      <c r="I18" s="522"/>
      <c r="J18" s="522"/>
      <c r="K18" s="523"/>
      <c r="L18" s="382" t="s">
        <v>154</v>
      </c>
      <c r="M18" s="501" t="s">
        <v>155</v>
      </c>
      <c r="N18" s="510"/>
    </row>
    <row r="19" spans="1:14" s="90" customFormat="1" ht="54.75" customHeight="1" x14ac:dyDescent="0.25">
      <c r="A19" s="93"/>
      <c r="B19" s="511" t="s">
        <v>156</v>
      </c>
      <c r="C19" s="512"/>
      <c r="D19" s="513"/>
      <c r="E19" s="514"/>
      <c r="F19" s="384"/>
      <c r="G19" s="515" t="s">
        <v>157</v>
      </c>
      <c r="H19" s="516"/>
      <c r="I19" s="516"/>
      <c r="J19" s="516"/>
      <c r="K19" s="517"/>
      <c r="L19" s="381"/>
      <c r="M19" s="492"/>
      <c r="N19" s="518"/>
    </row>
    <row r="20" spans="1:14" s="90" customFormat="1" ht="54.75" customHeight="1" x14ac:dyDescent="0.25">
      <c r="A20" s="93"/>
      <c r="B20" s="511" t="s">
        <v>158</v>
      </c>
      <c r="C20" s="512"/>
      <c r="D20" s="513"/>
      <c r="E20" s="514"/>
      <c r="F20" s="384"/>
      <c r="G20" s="527" t="s">
        <v>159</v>
      </c>
      <c r="H20" s="528"/>
      <c r="I20" s="528"/>
      <c r="J20" s="528"/>
      <c r="K20" s="529"/>
      <c r="L20" s="381"/>
      <c r="M20" s="492"/>
      <c r="N20" s="518"/>
    </row>
    <row r="21" spans="1:14" s="90" customFormat="1" ht="54.75" customHeight="1" x14ac:dyDescent="0.25">
      <c r="A21" s="93"/>
      <c r="B21" s="511" t="s">
        <v>160</v>
      </c>
      <c r="C21" s="512"/>
      <c r="D21" s="513"/>
      <c r="E21" s="514"/>
      <c r="F21" s="384"/>
      <c r="G21" s="521" t="s">
        <v>161</v>
      </c>
      <c r="H21" s="522"/>
      <c r="I21" s="522"/>
      <c r="J21" s="522"/>
      <c r="K21" s="523"/>
      <c r="L21" s="381"/>
      <c r="M21" s="492"/>
      <c r="N21" s="518"/>
    </row>
    <row r="22" spans="1:14" s="90" customFormat="1" ht="54.75" customHeight="1" thickBot="1" x14ac:dyDescent="0.3">
      <c r="A22" s="93"/>
      <c r="B22" s="530" t="s">
        <v>107</v>
      </c>
      <c r="C22" s="531"/>
      <c r="D22" s="532"/>
      <c r="E22" s="533"/>
      <c r="F22" s="384"/>
      <c r="G22" s="534" t="s">
        <v>162</v>
      </c>
      <c r="H22" s="535"/>
      <c r="I22" s="535"/>
      <c r="J22" s="535"/>
      <c r="K22" s="536"/>
      <c r="L22" s="385"/>
      <c r="M22" s="537"/>
      <c r="N22" s="538"/>
    </row>
    <row r="23" spans="1:14" ht="10.5" customHeight="1" thickBot="1" x14ac:dyDescent="0.3">
      <c r="A23" s="81"/>
      <c r="B23" s="100"/>
      <c r="C23" s="100"/>
      <c r="D23" s="101"/>
      <c r="E23" s="100"/>
      <c r="F23" s="81"/>
      <c r="G23" s="81"/>
      <c r="H23" s="81"/>
      <c r="I23" s="81"/>
      <c r="J23" s="81"/>
    </row>
    <row r="24" spans="1:14" s="103" customFormat="1" ht="36.75" customHeight="1" x14ac:dyDescent="0.25">
      <c r="A24" s="102"/>
      <c r="B24" s="539" t="s">
        <v>163</v>
      </c>
      <c r="C24" s="540"/>
      <c r="D24" s="540"/>
      <c r="E24" s="540"/>
      <c r="F24" s="540"/>
      <c r="G24" s="540"/>
      <c r="H24" s="540"/>
      <c r="I24" s="540"/>
      <c r="J24" s="540"/>
      <c r="K24" s="540"/>
      <c r="L24" s="540"/>
      <c r="M24" s="540"/>
      <c r="N24" s="541"/>
    </row>
    <row r="25" spans="1:14" s="103" customFormat="1" ht="24" customHeight="1" x14ac:dyDescent="0.25">
      <c r="A25" s="102"/>
      <c r="B25" s="524" t="s">
        <v>164</v>
      </c>
      <c r="C25" s="525"/>
      <c r="D25" s="525"/>
      <c r="E25" s="525"/>
      <c r="F25" s="525"/>
      <c r="G25" s="525"/>
      <c r="H25" s="525"/>
      <c r="I25" s="525"/>
      <c r="J25" s="525"/>
      <c r="K25" s="525"/>
      <c r="L25" s="525"/>
      <c r="M25" s="525"/>
      <c r="N25" s="526"/>
    </row>
    <row r="26" spans="1:14" s="103" customFormat="1" ht="23.25" customHeight="1" thickBot="1" x14ac:dyDescent="0.3">
      <c r="A26" s="102"/>
      <c r="B26" s="542" t="s">
        <v>165</v>
      </c>
      <c r="C26" s="543"/>
      <c r="D26" s="543"/>
      <c r="E26" s="543"/>
      <c r="F26" s="543"/>
      <c r="G26" s="543"/>
      <c r="H26" s="543"/>
      <c r="I26" s="543"/>
      <c r="J26" s="543"/>
      <c r="K26" s="543"/>
      <c r="L26" s="543"/>
      <c r="M26" s="543"/>
      <c r="N26" s="544"/>
    </row>
    <row r="27" spans="1:14" ht="9.9499999999999993" customHeight="1" x14ac:dyDescent="0.25">
      <c r="A27" s="81"/>
      <c r="B27" s="100"/>
      <c r="C27" s="100"/>
      <c r="D27" s="101"/>
      <c r="E27" s="100"/>
      <c r="F27" s="81"/>
      <c r="G27" s="81"/>
      <c r="H27" s="81"/>
      <c r="I27" s="81"/>
      <c r="J27" s="81"/>
    </row>
    <row r="28" spans="1:14" ht="9.75" customHeight="1" x14ac:dyDescent="0.25">
      <c r="A28" s="81"/>
      <c r="B28" s="94"/>
      <c r="C28" s="94"/>
      <c r="D28" s="81"/>
      <c r="E28" s="95"/>
      <c r="F28" s="81"/>
      <c r="G28" s="81"/>
      <c r="H28" s="81"/>
      <c r="I28" s="81"/>
      <c r="J28" s="81"/>
    </row>
    <row r="29" spans="1:14" ht="30" customHeight="1" x14ac:dyDescent="0.25">
      <c r="A29" s="81"/>
      <c r="B29" s="545" t="s">
        <v>166</v>
      </c>
      <c r="C29" s="545"/>
      <c r="D29" s="545"/>
      <c r="E29" s="545"/>
      <c r="F29" s="545"/>
      <c r="G29" s="545"/>
      <c r="H29" s="545"/>
      <c r="I29" s="545"/>
      <c r="J29" s="545"/>
      <c r="K29" s="545"/>
      <c r="L29" s="545"/>
      <c r="M29" s="545"/>
      <c r="N29" s="545"/>
    </row>
    <row r="30" spans="1:14" ht="15.75" customHeight="1" thickBot="1" x14ac:dyDescent="0.3">
      <c r="A30" s="81"/>
      <c r="B30" s="546"/>
      <c r="C30" s="546"/>
      <c r="D30" s="546"/>
      <c r="E30" s="546"/>
      <c r="F30" s="546"/>
      <c r="G30" s="546"/>
      <c r="H30" s="546"/>
      <c r="I30" s="546"/>
      <c r="J30" s="546"/>
      <c r="K30" s="547"/>
      <c r="L30" s="547"/>
      <c r="M30" s="547"/>
      <c r="N30" s="547"/>
    </row>
    <row r="31" spans="1:14" s="50" customFormat="1" ht="39" customHeight="1" x14ac:dyDescent="0.25">
      <c r="A31" s="104"/>
      <c r="B31" s="386" t="s">
        <v>167</v>
      </c>
      <c r="C31" s="548" t="s">
        <v>454</v>
      </c>
      <c r="D31" s="548"/>
      <c r="E31" s="548"/>
      <c r="F31" s="548"/>
      <c r="G31" s="548"/>
      <c r="H31" s="387" t="s">
        <v>168</v>
      </c>
      <c r="I31" s="387" t="s">
        <v>169</v>
      </c>
      <c r="J31" s="387" t="s">
        <v>170</v>
      </c>
      <c r="K31" s="387" t="s">
        <v>120</v>
      </c>
      <c r="L31" s="388" t="s">
        <v>171</v>
      </c>
      <c r="M31" s="388" t="s">
        <v>172</v>
      </c>
      <c r="N31" s="389" t="s">
        <v>173</v>
      </c>
    </row>
    <row r="32" spans="1:14" ht="201" customHeight="1" x14ac:dyDescent="0.25">
      <c r="A32" s="81"/>
      <c r="B32" s="390">
        <v>1</v>
      </c>
      <c r="C32" s="549" t="s">
        <v>455</v>
      </c>
      <c r="D32" s="550"/>
      <c r="E32" s="550"/>
      <c r="F32" s="550"/>
      <c r="G32" s="551"/>
      <c r="H32" s="381" t="s">
        <v>452</v>
      </c>
      <c r="I32" s="391">
        <v>3</v>
      </c>
      <c r="J32" s="381"/>
      <c r="K32" s="392" t="s">
        <v>448</v>
      </c>
      <c r="L32" s="393" t="s">
        <v>449</v>
      </c>
      <c r="M32" s="394"/>
      <c r="N32" s="395"/>
    </row>
    <row r="33" spans="1:14" ht="82.5" customHeight="1" x14ac:dyDescent="0.25">
      <c r="A33" s="81"/>
      <c r="B33" s="117" t="s">
        <v>174</v>
      </c>
      <c r="C33" s="117"/>
      <c r="H33" s="81"/>
      <c r="I33" s="81"/>
      <c r="L33" s="552" t="s">
        <v>175</v>
      </c>
      <c r="M33" s="553"/>
      <c r="N33" s="378"/>
    </row>
    <row r="34" spans="1:14" ht="82.5" customHeight="1" x14ac:dyDescent="0.25">
      <c r="A34" s="81"/>
      <c r="B34" s="117"/>
      <c r="C34" s="117"/>
      <c r="H34" s="81"/>
      <c r="I34" s="81"/>
      <c r="L34" s="554" t="s">
        <v>176</v>
      </c>
      <c r="M34" s="555"/>
      <c r="N34" s="379"/>
    </row>
    <row r="35" spans="1:14" ht="82.5" customHeight="1" x14ac:dyDescent="0.25">
      <c r="A35" s="81"/>
      <c r="B35" s="117"/>
      <c r="C35" s="117"/>
      <c r="H35" s="81"/>
      <c r="I35" s="81"/>
      <c r="L35" s="554" t="s">
        <v>450</v>
      </c>
      <c r="M35" s="555"/>
      <c r="N35" s="379"/>
    </row>
    <row r="36" spans="1:14" ht="82.5" customHeight="1" thickBot="1" x14ac:dyDescent="0.3">
      <c r="A36" s="81"/>
      <c r="B36" s="81"/>
      <c r="C36" s="81"/>
      <c r="H36" s="81"/>
      <c r="I36" s="81"/>
      <c r="L36" s="556" t="s">
        <v>177</v>
      </c>
      <c r="M36" s="557"/>
      <c r="N36" s="380"/>
    </row>
    <row r="37" spans="1:14" ht="9.9499999999999993" customHeight="1" thickBot="1" x14ac:dyDescent="0.3">
      <c r="A37" s="81"/>
      <c r="B37" s="81"/>
      <c r="C37" s="81"/>
      <c r="D37" s="81"/>
      <c r="E37" s="81"/>
      <c r="F37" s="81"/>
      <c r="G37" s="81"/>
      <c r="H37" s="81"/>
      <c r="I37" s="81"/>
      <c r="J37" s="81"/>
    </row>
    <row r="38" spans="1:14" s="103" customFormat="1" ht="45" customHeight="1" thickBot="1" x14ac:dyDescent="0.3">
      <c r="A38" s="102"/>
      <c r="B38" s="346" t="s">
        <v>423</v>
      </c>
      <c r="C38" s="347"/>
      <c r="D38" s="348"/>
      <c r="E38" s="102"/>
      <c r="F38" s="102"/>
      <c r="G38" s="102"/>
      <c r="H38" s="233"/>
      <c r="I38" s="233"/>
      <c r="J38" s="233"/>
      <c r="K38" s="349"/>
      <c r="L38" s="102"/>
    </row>
    <row r="39" spans="1:14" s="103" customFormat="1" ht="18" customHeight="1" x14ac:dyDescent="0.25">
      <c r="A39" s="102"/>
      <c r="B39" s="350" t="s">
        <v>424</v>
      </c>
      <c r="C39" s="351"/>
      <c r="D39" s="352"/>
      <c r="E39" s="572"/>
      <c r="F39" s="573"/>
      <c r="G39" s="574"/>
      <c r="H39" s="233"/>
      <c r="I39" s="233"/>
      <c r="J39" s="233"/>
      <c r="K39" s="102"/>
      <c r="L39" s="349"/>
    </row>
    <row r="40" spans="1:14" s="103" customFormat="1" ht="18" customHeight="1" x14ac:dyDescent="0.25">
      <c r="A40" s="102"/>
      <c r="B40" s="350" t="s">
        <v>425</v>
      </c>
      <c r="C40" s="351"/>
      <c r="D40" s="352"/>
      <c r="E40" s="575" t="s">
        <v>426</v>
      </c>
      <c r="F40" s="576"/>
      <c r="G40" s="577"/>
      <c r="H40" s="233"/>
      <c r="I40" s="233"/>
      <c r="J40" s="233"/>
      <c r="K40" s="102"/>
      <c r="L40" s="102"/>
    </row>
    <row r="41" spans="1:14" s="103" customFormat="1" ht="18" customHeight="1" x14ac:dyDescent="0.25">
      <c r="A41" s="102"/>
      <c r="B41" s="350" t="s">
        <v>427</v>
      </c>
      <c r="C41" s="351"/>
      <c r="D41" s="352"/>
      <c r="E41" s="575" t="s">
        <v>426</v>
      </c>
      <c r="F41" s="576"/>
      <c r="G41" s="577"/>
      <c r="H41" s="102"/>
      <c r="I41" s="102"/>
      <c r="J41" s="102"/>
      <c r="K41" s="102"/>
      <c r="L41" s="102"/>
    </row>
    <row r="42" spans="1:14" s="103" customFormat="1" ht="18" customHeight="1" thickBot="1" x14ac:dyDescent="0.3">
      <c r="A42" s="102"/>
      <c r="B42" s="353" t="s">
        <v>428</v>
      </c>
      <c r="C42" s="354"/>
      <c r="D42" s="355"/>
      <c r="E42" s="578"/>
      <c r="F42" s="579"/>
      <c r="G42" s="580"/>
      <c r="H42" s="102"/>
      <c r="I42" s="102"/>
      <c r="J42" s="102"/>
      <c r="K42" s="102"/>
      <c r="L42" s="102"/>
    </row>
    <row r="43" spans="1:14" s="103" customFormat="1" ht="10.15" customHeight="1" thickBot="1" x14ac:dyDescent="0.3">
      <c r="A43" s="102"/>
      <c r="B43" s="356"/>
      <c r="C43" s="102"/>
      <c r="D43" s="102"/>
      <c r="E43" s="102"/>
      <c r="F43" s="102"/>
      <c r="G43" s="102"/>
      <c r="H43" s="102"/>
      <c r="I43" s="102"/>
      <c r="J43" s="102"/>
      <c r="K43" s="102"/>
      <c r="L43" s="102"/>
    </row>
    <row r="44" spans="1:14" s="358" customFormat="1" ht="18" customHeight="1" x14ac:dyDescent="0.25">
      <c r="A44" s="357"/>
      <c r="B44" s="581" t="s">
        <v>429</v>
      </c>
      <c r="C44" s="559"/>
      <c r="D44" s="559"/>
      <c r="E44" s="559"/>
      <c r="F44" s="559"/>
      <c r="G44" s="582"/>
      <c r="H44" s="558" t="s">
        <v>430</v>
      </c>
      <c r="I44" s="559"/>
      <c r="J44" s="559"/>
      <c r="K44" s="559"/>
      <c r="L44" s="559"/>
      <c r="M44" s="559"/>
      <c r="N44" s="560"/>
    </row>
    <row r="45" spans="1:14" s="358" customFormat="1" ht="93.75" customHeight="1" x14ac:dyDescent="0.25">
      <c r="A45" s="357"/>
      <c r="B45" s="359" t="s">
        <v>66</v>
      </c>
      <c r="C45" s="561"/>
      <c r="D45" s="561"/>
      <c r="E45" s="561"/>
      <c r="F45" s="561"/>
      <c r="G45" s="561"/>
      <c r="H45" s="562" t="s">
        <v>449</v>
      </c>
      <c r="I45" s="563"/>
      <c r="J45" s="563"/>
      <c r="K45" s="563"/>
      <c r="L45" s="563"/>
      <c r="M45" s="563"/>
      <c r="N45" s="564"/>
    </row>
    <row r="46" spans="1:14" s="358" customFormat="1" ht="93.75" customHeight="1" x14ac:dyDescent="0.25">
      <c r="A46" s="357"/>
      <c r="B46" s="359" t="s">
        <v>67</v>
      </c>
      <c r="C46" s="561"/>
      <c r="D46" s="561"/>
      <c r="E46" s="561"/>
      <c r="F46" s="561"/>
      <c r="G46" s="561"/>
      <c r="H46" s="565"/>
      <c r="I46" s="566"/>
      <c r="J46" s="566"/>
      <c r="K46" s="566"/>
      <c r="L46" s="566"/>
      <c r="M46" s="566"/>
      <c r="N46" s="567"/>
    </row>
    <row r="47" spans="1:14" s="358" customFormat="1" ht="93.75" customHeight="1" thickBot="1" x14ac:dyDescent="0.3">
      <c r="A47" s="357"/>
      <c r="B47" s="360" t="s">
        <v>236</v>
      </c>
      <c r="C47" s="571"/>
      <c r="D47" s="571"/>
      <c r="E47" s="571"/>
      <c r="F47" s="571"/>
      <c r="G47" s="571"/>
      <c r="H47" s="568"/>
      <c r="I47" s="569"/>
      <c r="J47" s="569"/>
      <c r="K47" s="569"/>
      <c r="L47" s="569"/>
      <c r="M47" s="569"/>
      <c r="N47" s="570"/>
    </row>
  </sheetData>
  <mergeCells count="70">
    <mergeCell ref="E39:G39"/>
    <mergeCell ref="E40:G40"/>
    <mergeCell ref="E41:G41"/>
    <mergeCell ref="E42:G42"/>
    <mergeCell ref="B44:G44"/>
    <mergeCell ref="H44:N44"/>
    <mergeCell ref="C45:G45"/>
    <mergeCell ref="H45:N47"/>
    <mergeCell ref="C46:G46"/>
    <mergeCell ref="C47:G47"/>
    <mergeCell ref="C32:G32"/>
    <mergeCell ref="L33:M33"/>
    <mergeCell ref="L34:M34"/>
    <mergeCell ref="L35:M35"/>
    <mergeCell ref="L36:M36"/>
    <mergeCell ref="B26:N26"/>
    <mergeCell ref="B29:N29"/>
    <mergeCell ref="B30:J30"/>
    <mergeCell ref="K30:N30"/>
    <mergeCell ref="C31:G31"/>
    <mergeCell ref="B25:N25"/>
    <mergeCell ref="B20:C20"/>
    <mergeCell ref="D20:E20"/>
    <mergeCell ref="G20:K20"/>
    <mergeCell ref="M20:N20"/>
    <mergeCell ref="B21:C21"/>
    <mergeCell ref="D21:E21"/>
    <mergeCell ref="G21:K21"/>
    <mergeCell ref="M21:N21"/>
    <mergeCell ref="B22:C22"/>
    <mergeCell ref="D22:E22"/>
    <mergeCell ref="G22:K22"/>
    <mergeCell ref="M22:N22"/>
    <mergeCell ref="B24:N24"/>
    <mergeCell ref="M18:N18"/>
    <mergeCell ref="B19:C19"/>
    <mergeCell ref="D19:E19"/>
    <mergeCell ref="G19:K19"/>
    <mergeCell ref="M19:N19"/>
    <mergeCell ref="B18:C18"/>
    <mergeCell ref="D18:E18"/>
    <mergeCell ref="G18:K18"/>
    <mergeCell ref="B3:C3"/>
    <mergeCell ref="D3:E3"/>
    <mergeCell ref="F3:G3"/>
    <mergeCell ref="B5:N5"/>
    <mergeCell ref="B7:J7"/>
    <mergeCell ref="K7:N7"/>
    <mergeCell ref="E8:E9"/>
    <mergeCell ref="F8:G9"/>
    <mergeCell ref="H8:H13"/>
    <mergeCell ref="I8:J8"/>
    <mergeCell ref="B15:N15"/>
    <mergeCell ref="K12:L13"/>
    <mergeCell ref="I13:J13"/>
    <mergeCell ref="B8:B13"/>
    <mergeCell ref="C8:D13"/>
    <mergeCell ref="K8:L9"/>
    <mergeCell ref="M8:N9"/>
    <mergeCell ref="I9:J9"/>
    <mergeCell ref="E10:E13"/>
    <mergeCell ref="F10:G13"/>
    <mergeCell ref="I10:J10"/>
    <mergeCell ref="B17:E17"/>
    <mergeCell ref="G17:N17"/>
    <mergeCell ref="K10:L11"/>
    <mergeCell ref="M10:N11"/>
    <mergeCell ref="I11:J11"/>
    <mergeCell ref="I12:J12"/>
    <mergeCell ref="M12:N13"/>
  </mergeCells>
  <conditionalFormatting sqref="C32">
    <cfRule type="expression" dxfId="16" priority="21">
      <formula>ISBLANK(#REF!)</formula>
    </cfRule>
    <cfRule type="containsBlanks" dxfId="15" priority="22">
      <formula>LEN(TRIM(C32))=0</formula>
    </cfRule>
  </conditionalFormatting>
  <dataValidations count="2">
    <dataValidation type="list" allowBlank="1" showInputMessage="1" showErrorMessage="1" sqref="L19:L22" xr:uid="{00000000-0002-0000-0100-000000000000}">
      <formula1>"Yes, No"</formula1>
    </dataValidation>
    <dataValidation type="list" allowBlank="1" showInputMessage="1" showErrorMessage="1" sqref="F8" xr:uid="{00000000-0002-0000-0100-000001000000}">
      <formula1>"Email, Physical Copy, Email or Physical Copy"</formula1>
    </dataValidation>
  </dataValidations>
  <hyperlinks>
    <hyperlink ref="G20:K20" r:id="rId1" display="to adhere to all the below mandatory Save the Children policies." xr:uid="{00000000-0004-0000-0100-000000000000}"/>
    <hyperlink ref="B26" r:id="rId2" display="SCIFraud@savethechildren.org" xr:uid="{00000000-0004-0000-0100-000001000000}"/>
  </hyperlinks>
  <printOptions horizontalCentered="1"/>
  <pageMargins left="0.19685039370078741" right="0.19685039370078741" top="0.19685039370078741" bottom="0.39370078740157483" header="0" footer="0.19685039370078741"/>
  <pageSetup paperSize="9" scale="24" orientation="portrait" r:id="rId3"/>
  <headerFooter alignWithMargins="0">
    <oddFooter>&amp;LRequest for Quotation SC-PR-10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61"/>
  <sheetViews>
    <sheetView showGridLines="0" view="pageBreakPreview" topLeftCell="A7" zoomScale="76" zoomScaleNormal="70" zoomScaleSheetLayoutView="100" workbookViewId="0">
      <selection activeCell="C59" sqref="C59:G59"/>
    </sheetView>
  </sheetViews>
  <sheetFormatPr defaultColWidth="9.140625" defaultRowHeight="12.75" x14ac:dyDescent="0.25"/>
  <cols>
    <col min="1" max="1" width="2.5703125" style="84" customWidth="1"/>
    <col min="2" max="2" width="15.5703125" style="84" customWidth="1"/>
    <col min="3" max="3" width="19.140625" style="84" customWidth="1"/>
    <col min="4" max="4" width="13.140625" style="84" customWidth="1"/>
    <col min="5" max="5" width="30.42578125" style="84" customWidth="1"/>
    <col min="6" max="6" width="10.140625" style="84" customWidth="1"/>
    <col min="7" max="7" width="15.5703125" style="84" customWidth="1"/>
    <col min="8" max="8" width="18.5703125" style="84" customWidth="1"/>
    <col min="9" max="9" width="15.5703125" style="84" customWidth="1"/>
    <col min="10" max="10" width="12.42578125" style="84" customWidth="1"/>
    <col min="11" max="11" width="11.42578125" style="84" customWidth="1"/>
    <col min="12" max="13" width="12.42578125" style="84" customWidth="1"/>
    <col min="14" max="14" width="15.42578125" style="84" customWidth="1"/>
    <col min="15" max="16384" width="9.140625" style="84"/>
  </cols>
  <sheetData>
    <row r="1" spans="1:14" s="76" customFormat="1" ht="36" customHeight="1" x14ac:dyDescent="0.25">
      <c r="B1" s="40" t="s">
        <v>422</v>
      </c>
      <c r="C1" s="77"/>
      <c r="D1" s="78"/>
      <c r="E1" s="78"/>
      <c r="F1" s="79"/>
      <c r="G1" s="79"/>
      <c r="H1" s="79"/>
      <c r="I1" s="79"/>
      <c r="J1" s="78"/>
      <c r="K1" s="78"/>
      <c r="L1" s="78"/>
      <c r="M1" s="78"/>
      <c r="N1" s="80" t="s">
        <v>421</v>
      </c>
    </row>
    <row r="2" spans="1:14" ht="21.75" customHeight="1" x14ac:dyDescent="0.25">
      <c r="A2" s="81"/>
      <c r="B2" s="82"/>
      <c r="C2" s="82"/>
      <c r="D2" s="81"/>
      <c r="E2" s="81"/>
      <c r="F2" s="83"/>
      <c r="G2" s="83"/>
      <c r="H2" s="83"/>
      <c r="I2" s="83"/>
      <c r="N2" s="85" t="s">
        <v>420</v>
      </c>
    </row>
    <row r="3" spans="1:14" ht="21.75" customHeight="1" x14ac:dyDescent="0.25">
      <c r="A3" s="81"/>
      <c r="B3" s="503" t="s">
        <v>419</v>
      </c>
      <c r="C3" s="503"/>
      <c r="D3" s="606">
        <f>'Purchase Request'!C3</f>
        <v>0</v>
      </c>
      <c r="E3" s="607"/>
      <c r="F3" s="503" t="s">
        <v>418</v>
      </c>
      <c r="G3" s="503"/>
      <c r="H3" s="86"/>
      <c r="I3" s="83"/>
      <c r="N3" s="85"/>
    </row>
    <row r="4" spans="1:14" ht="23.25" x14ac:dyDescent="0.25">
      <c r="A4" s="81"/>
      <c r="B4" s="82"/>
      <c r="C4" s="82"/>
      <c r="D4" s="81"/>
      <c r="E4" s="81"/>
      <c r="F4" s="83"/>
      <c r="G4" s="83"/>
      <c r="H4" s="83"/>
      <c r="I4" s="83"/>
      <c r="N4" s="85"/>
    </row>
    <row r="5" spans="1:14" s="88" customFormat="1" ht="30.75" customHeight="1" x14ac:dyDescent="0.25">
      <c r="A5" s="87"/>
      <c r="B5" s="499" t="s">
        <v>417</v>
      </c>
      <c r="C5" s="506"/>
      <c r="D5" s="506"/>
      <c r="E5" s="506"/>
      <c r="F5" s="506"/>
      <c r="G5" s="506"/>
      <c r="H5" s="506"/>
      <c r="I5" s="506"/>
      <c r="J5" s="506"/>
      <c r="K5" s="506"/>
      <c r="L5" s="506"/>
      <c r="M5" s="506"/>
      <c r="N5" s="506"/>
    </row>
    <row r="6" spans="1:14" ht="12" customHeight="1" x14ac:dyDescent="0.25">
      <c r="A6" s="81"/>
      <c r="B6" s="81"/>
      <c r="C6" s="81"/>
      <c r="D6" s="81"/>
      <c r="E6" s="81"/>
      <c r="F6" s="81"/>
      <c r="G6" s="81"/>
      <c r="H6" s="81"/>
      <c r="I6" s="81"/>
      <c r="J6" s="81"/>
    </row>
    <row r="7" spans="1:14" s="89" customFormat="1" ht="18" customHeight="1" x14ac:dyDescent="0.25">
      <c r="B7" s="507" t="s">
        <v>416</v>
      </c>
      <c r="C7" s="508"/>
      <c r="D7" s="508"/>
      <c r="E7" s="508"/>
      <c r="F7" s="508"/>
      <c r="G7" s="508"/>
      <c r="H7" s="508"/>
      <c r="I7" s="508"/>
      <c r="J7" s="508"/>
      <c r="K7" s="508" t="s">
        <v>415</v>
      </c>
      <c r="L7" s="508"/>
      <c r="M7" s="508"/>
      <c r="N7" s="509"/>
    </row>
    <row r="8" spans="1:14" s="90" customFormat="1" ht="18" customHeight="1" x14ac:dyDescent="0.25">
      <c r="B8" s="602" t="s">
        <v>414</v>
      </c>
      <c r="C8" s="605"/>
      <c r="D8" s="605"/>
      <c r="E8" s="615" t="s">
        <v>413</v>
      </c>
      <c r="F8" s="617"/>
      <c r="G8" s="618"/>
      <c r="H8" s="603" t="s">
        <v>412</v>
      </c>
      <c r="I8" s="595"/>
      <c r="J8" s="595"/>
      <c r="K8" s="621" t="s">
        <v>411</v>
      </c>
      <c r="L8" s="622"/>
      <c r="M8" s="617"/>
      <c r="N8" s="618"/>
    </row>
    <row r="9" spans="1:14" s="90" customFormat="1" ht="18" customHeight="1" x14ac:dyDescent="0.25">
      <c r="B9" s="602"/>
      <c r="C9" s="605"/>
      <c r="D9" s="605"/>
      <c r="E9" s="616"/>
      <c r="F9" s="619"/>
      <c r="G9" s="620"/>
      <c r="H9" s="603"/>
      <c r="I9" s="630"/>
      <c r="J9" s="631"/>
      <c r="K9" s="623"/>
      <c r="L9" s="624"/>
      <c r="M9" s="619"/>
      <c r="N9" s="620"/>
    </row>
    <row r="10" spans="1:14" s="90" customFormat="1" ht="18" customHeight="1" x14ac:dyDescent="0.25">
      <c r="B10" s="602"/>
      <c r="C10" s="605"/>
      <c r="D10" s="605"/>
      <c r="E10" s="603" t="s">
        <v>410</v>
      </c>
      <c r="F10" s="595"/>
      <c r="G10" s="595"/>
      <c r="H10" s="603"/>
      <c r="I10" s="595"/>
      <c r="J10" s="595"/>
      <c r="K10" s="621" t="s">
        <v>409</v>
      </c>
      <c r="L10" s="622"/>
      <c r="M10" s="617"/>
      <c r="N10" s="618"/>
    </row>
    <row r="11" spans="1:14" s="90" customFormat="1" ht="18" customHeight="1" x14ac:dyDescent="0.25">
      <c r="B11" s="602"/>
      <c r="C11" s="605"/>
      <c r="D11" s="605"/>
      <c r="E11" s="604"/>
      <c r="F11" s="595"/>
      <c r="G11" s="595"/>
      <c r="H11" s="603"/>
      <c r="I11" s="595"/>
      <c r="J11" s="595"/>
      <c r="K11" s="623"/>
      <c r="L11" s="624"/>
      <c r="M11" s="619"/>
      <c r="N11" s="620"/>
    </row>
    <row r="12" spans="1:14" s="90" customFormat="1" ht="18" customHeight="1" x14ac:dyDescent="0.25">
      <c r="B12" s="602"/>
      <c r="C12" s="605"/>
      <c r="D12" s="605"/>
      <c r="E12" s="604"/>
      <c r="F12" s="595"/>
      <c r="G12" s="595"/>
      <c r="H12" s="603"/>
      <c r="I12" s="630"/>
      <c r="J12" s="631"/>
      <c r="K12" s="621" t="s">
        <v>408</v>
      </c>
      <c r="L12" s="622"/>
      <c r="M12" s="617"/>
      <c r="N12" s="618"/>
    </row>
    <row r="13" spans="1:14" s="90" customFormat="1" ht="18" customHeight="1" x14ac:dyDescent="0.25">
      <c r="B13" s="602"/>
      <c r="C13" s="605"/>
      <c r="D13" s="605"/>
      <c r="E13" s="604"/>
      <c r="F13" s="595"/>
      <c r="G13" s="595"/>
      <c r="H13" s="603"/>
      <c r="I13" s="595"/>
      <c r="J13" s="595"/>
      <c r="K13" s="623"/>
      <c r="L13" s="624"/>
      <c r="M13" s="619"/>
      <c r="N13" s="620"/>
    </row>
    <row r="14" spans="1:14" s="90" customFormat="1" ht="18" customHeight="1" x14ac:dyDescent="0.25">
      <c r="B14" s="91"/>
      <c r="C14" s="92"/>
      <c r="D14" s="92"/>
      <c r="E14" s="92"/>
      <c r="F14" s="91"/>
    </row>
    <row r="15" spans="1:14" s="88" customFormat="1" ht="31.5" customHeight="1" x14ac:dyDescent="0.25">
      <c r="B15" s="499" t="s">
        <v>407</v>
      </c>
      <c r="C15" s="499"/>
      <c r="D15" s="499"/>
      <c r="E15" s="499"/>
      <c r="F15" s="499"/>
      <c r="G15" s="499"/>
      <c r="H15" s="499"/>
      <c r="I15" s="499"/>
      <c r="J15" s="499"/>
      <c r="K15" s="499"/>
      <c r="L15" s="499"/>
      <c r="M15" s="499"/>
      <c r="N15" s="499"/>
    </row>
    <row r="16" spans="1:14" s="90" customFormat="1" ht="9.9499999999999993" customHeight="1" thickBot="1" x14ac:dyDescent="0.3">
      <c r="A16" s="93"/>
      <c r="B16" s="93"/>
      <c r="C16" s="93"/>
      <c r="D16" s="94"/>
      <c r="E16" s="94"/>
      <c r="F16" s="94"/>
      <c r="G16" s="93"/>
      <c r="H16" s="93"/>
      <c r="I16" s="93"/>
      <c r="J16" s="93"/>
    </row>
    <row r="17" spans="1:14" s="90" customFormat="1" ht="26.25" customHeight="1" x14ac:dyDescent="0.25">
      <c r="A17" s="93"/>
      <c r="B17" s="481" t="s">
        <v>406</v>
      </c>
      <c r="C17" s="482"/>
      <c r="D17" s="482"/>
      <c r="E17" s="483"/>
      <c r="F17" s="94"/>
      <c r="G17" s="481" t="s">
        <v>405</v>
      </c>
      <c r="H17" s="482"/>
      <c r="I17" s="482"/>
      <c r="J17" s="482"/>
      <c r="K17" s="482"/>
      <c r="L17" s="482"/>
      <c r="M17" s="482"/>
      <c r="N17" s="483"/>
    </row>
    <row r="18" spans="1:14" s="96" customFormat="1" ht="25.5" customHeight="1" x14ac:dyDescent="0.25">
      <c r="A18" s="95"/>
      <c r="B18" s="628" t="s">
        <v>404</v>
      </c>
      <c r="C18" s="629"/>
      <c r="D18" s="590"/>
      <c r="E18" s="591"/>
      <c r="G18" s="632" t="s">
        <v>403</v>
      </c>
      <c r="H18" s="633"/>
      <c r="I18" s="633"/>
      <c r="J18" s="633"/>
      <c r="K18" s="634"/>
      <c r="L18" s="97" t="s">
        <v>402</v>
      </c>
      <c r="M18" s="635" t="s">
        <v>401</v>
      </c>
      <c r="N18" s="636"/>
    </row>
    <row r="19" spans="1:14" s="90" customFormat="1" ht="29.45" customHeight="1" x14ac:dyDescent="0.25">
      <c r="A19" s="93"/>
      <c r="B19" s="588" t="s">
        <v>400</v>
      </c>
      <c r="C19" s="589"/>
      <c r="D19" s="590"/>
      <c r="E19" s="591"/>
      <c r="G19" s="592" t="s">
        <v>399</v>
      </c>
      <c r="H19" s="593"/>
      <c r="I19" s="593"/>
      <c r="J19" s="593"/>
      <c r="K19" s="594"/>
      <c r="L19" s="98"/>
      <c r="M19" s="595"/>
      <c r="N19" s="596"/>
    </row>
    <row r="20" spans="1:14" s="90" customFormat="1" ht="32.450000000000003" customHeight="1" x14ac:dyDescent="0.25">
      <c r="A20" s="93"/>
      <c r="B20" s="588" t="s">
        <v>398</v>
      </c>
      <c r="C20" s="589"/>
      <c r="D20" s="590"/>
      <c r="E20" s="591"/>
      <c r="G20" s="597" t="s">
        <v>397</v>
      </c>
      <c r="H20" s="598"/>
      <c r="I20" s="598"/>
      <c r="J20" s="598"/>
      <c r="K20" s="599"/>
      <c r="L20" s="98"/>
      <c r="M20" s="595"/>
      <c r="N20" s="596"/>
    </row>
    <row r="21" spans="1:14" s="90" customFormat="1" ht="25.5" customHeight="1" x14ac:dyDescent="0.25">
      <c r="A21" s="93"/>
      <c r="B21" s="588" t="s">
        <v>396</v>
      </c>
      <c r="C21" s="589"/>
      <c r="D21" s="590"/>
      <c r="E21" s="591"/>
      <c r="G21" s="625" t="s">
        <v>395</v>
      </c>
      <c r="H21" s="626"/>
      <c r="I21" s="626"/>
      <c r="J21" s="626"/>
      <c r="K21" s="627"/>
      <c r="L21" s="98"/>
      <c r="M21" s="595"/>
      <c r="N21" s="596"/>
    </row>
    <row r="22" spans="1:14" s="90" customFormat="1" ht="25.5" customHeight="1" thickBot="1" x14ac:dyDescent="0.3">
      <c r="A22" s="93"/>
      <c r="B22" s="608" t="s">
        <v>394</v>
      </c>
      <c r="C22" s="609"/>
      <c r="D22" s="448"/>
      <c r="E22" s="449"/>
      <c r="G22" s="610" t="s">
        <v>393</v>
      </c>
      <c r="H22" s="611"/>
      <c r="I22" s="611"/>
      <c r="J22" s="611"/>
      <c r="K22" s="612"/>
      <c r="L22" s="99"/>
      <c r="M22" s="613"/>
      <c r="N22" s="614"/>
    </row>
    <row r="23" spans="1:14" ht="9.9499999999999993" customHeight="1" thickBot="1" x14ac:dyDescent="0.3">
      <c r="A23" s="81"/>
      <c r="B23" s="100"/>
      <c r="C23" s="100"/>
      <c r="D23" s="101"/>
      <c r="E23" s="100"/>
      <c r="F23" s="81"/>
      <c r="G23" s="81"/>
      <c r="H23" s="81"/>
      <c r="I23" s="81"/>
      <c r="J23" s="81"/>
    </row>
    <row r="24" spans="1:14" s="103" customFormat="1" ht="36.75" customHeight="1" x14ac:dyDescent="0.25">
      <c r="A24" s="102"/>
      <c r="B24" s="539" t="s">
        <v>163</v>
      </c>
      <c r="C24" s="540"/>
      <c r="D24" s="540"/>
      <c r="E24" s="540"/>
      <c r="F24" s="540"/>
      <c r="G24" s="540"/>
      <c r="H24" s="540"/>
      <c r="I24" s="540"/>
      <c r="J24" s="540"/>
      <c r="K24" s="540"/>
      <c r="L24" s="540"/>
      <c r="M24" s="540"/>
      <c r="N24" s="541"/>
    </row>
    <row r="25" spans="1:14" s="103" customFormat="1" ht="24" customHeight="1" x14ac:dyDescent="0.25">
      <c r="A25" s="102"/>
      <c r="B25" s="524" t="s">
        <v>164</v>
      </c>
      <c r="C25" s="525"/>
      <c r="D25" s="525"/>
      <c r="E25" s="525"/>
      <c r="F25" s="525"/>
      <c r="G25" s="525"/>
      <c r="H25" s="525"/>
      <c r="I25" s="525"/>
      <c r="J25" s="525"/>
      <c r="K25" s="525"/>
      <c r="L25" s="525"/>
      <c r="M25" s="525"/>
      <c r="N25" s="526"/>
    </row>
    <row r="26" spans="1:14" s="103" customFormat="1" ht="23.25" customHeight="1" thickBot="1" x14ac:dyDescent="0.3">
      <c r="A26" s="102"/>
      <c r="B26" s="542" t="s">
        <v>165</v>
      </c>
      <c r="C26" s="543"/>
      <c r="D26" s="543"/>
      <c r="E26" s="543"/>
      <c r="F26" s="543"/>
      <c r="G26" s="543"/>
      <c r="H26" s="543"/>
      <c r="I26" s="543"/>
      <c r="J26" s="543"/>
      <c r="K26" s="543"/>
      <c r="L26" s="543"/>
      <c r="M26" s="543"/>
      <c r="N26" s="544"/>
    </row>
    <row r="27" spans="1:14" ht="9.75" customHeight="1" x14ac:dyDescent="0.25">
      <c r="A27" s="81"/>
      <c r="B27" s="94"/>
      <c r="C27" s="94"/>
      <c r="D27" s="81"/>
      <c r="E27" s="95"/>
      <c r="F27" s="81"/>
      <c r="G27" s="81"/>
      <c r="H27" s="81"/>
      <c r="I27" s="81"/>
      <c r="J27" s="81"/>
    </row>
    <row r="28" spans="1:14" ht="30" customHeight="1" x14ac:dyDescent="0.25">
      <c r="A28" s="81"/>
      <c r="B28" s="545" t="s">
        <v>392</v>
      </c>
      <c r="C28" s="545"/>
      <c r="D28" s="545"/>
      <c r="E28" s="545"/>
      <c r="F28" s="545"/>
      <c r="G28" s="545"/>
      <c r="H28" s="545"/>
      <c r="I28" s="545"/>
      <c r="J28" s="545"/>
      <c r="K28" s="545"/>
      <c r="L28" s="545"/>
      <c r="M28" s="545"/>
      <c r="N28" s="545"/>
    </row>
    <row r="29" spans="1:14" ht="15.75" customHeight="1" thickBot="1" x14ac:dyDescent="0.3">
      <c r="A29" s="81"/>
      <c r="B29" s="546"/>
      <c r="C29" s="546"/>
      <c r="D29" s="546"/>
      <c r="E29" s="546"/>
      <c r="F29" s="546"/>
      <c r="G29" s="546"/>
      <c r="H29" s="546"/>
      <c r="I29" s="546"/>
      <c r="J29" s="546"/>
      <c r="K29" s="547"/>
      <c r="L29" s="547"/>
      <c r="M29" s="547"/>
      <c r="N29" s="547"/>
    </row>
    <row r="30" spans="1:14" s="50" customFormat="1" ht="39" customHeight="1" x14ac:dyDescent="0.25">
      <c r="A30" s="104"/>
      <c r="B30" s="54" t="s">
        <v>391</v>
      </c>
      <c r="C30" s="415" t="s">
        <v>390</v>
      </c>
      <c r="D30" s="415"/>
      <c r="E30" s="415"/>
      <c r="F30" s="415"/>
      <c r="G30" s="415"/>
      <c r="H30" s="55" t="s">
        <v>389</v>
      </c>
      <c r="I30" s="55" t="s">
        <v>388</v>
      </c>
      <c r="J30" s="55" t="s">
        <v>387</v>
      </c>
      <c r="K30" s="55" t="s">
        <v>386</v>
      </c>
      <c r="L30" s="105" t="s">
        <v>385</v>
      </c>
      <c r="M30" s="105" t="s">
        <v>384</v>
      </c>
      <c r="N30" s="106" t="s">
        <v>383</v>
      </c>
    </row>
    <row r="31" spans="1:14" ht="18" customHeight="1" x14ac:dyDescent="0.25">
      <c r="A31" s="81"/>
      <c r="B31" s="107">
        <v>1</v>
      </c>
      <c r="C31" s="587">
        <f>'Purchase Request'!H16</f>
        <v>0</v>
      </c>
      <c r="D31" s="587"/>
      <c r="E31" s="587"/>
      <c r="F31" s="587"/>
      <c r="G31" s="587"/>
      <c r="H31" s="108">
        <f>'Purchase Request'!I16</f>
        <v>0</v>
      </c>
      <c r="I31" s="109">
        <f>'Purchase Request'!J16</f>
        <v>0</v>
      </c>
      <c r="J31" s="108"/>
      <c r="K31" s="110">
        <f>'Purchase Request'!K16</f>
        <v>0</v>
      </c>
      <c r="L31" s="111"/>
      <c r="M31" s="112"/>
      <c r="N31" s="113">
        <f>M31*I31</f>
        <v>0</v>
      </c>
    </row>
    <row r="32" spans="1:14" ht="18" customHeight="1" x14ac:dyDescent="0.25">
      <c r="A32" s="81"/>
      <c r="B32" s="107">
        <v>2</v>
      </c>
      <c r="C32" s="587">
        <f>'Purchase Request'!H17</f>
        <v>0</v>
      </c>
      <c r="D32" s="587"/>
      <c r="E32" s="587"/>
      <c r="F32" s="587"/>
      <c r="G32" s="587"/>
      <c r="H32" s="108">
        <f>'Purchase Request'!I17</f>
        <v>0</v>
      </c>
      <c r="I32" s="109">
        <f>'Purchase Request'!J17</f>
        <v>0</v>
      </c>
      <c r="J32" s="108"/>
      <c r="K32" s="110">
        <f>'Purchase Request'!K17</f>
        <v>0</v>
      </c>
      <c r="L32" s="111"/>
      <c r="M32" s="112"/>
      <c r="N32" s="113">
        <f t="shared" ref="N32:N46" si="0">M32*I32</f>
        <v>0</v>
      </c>
    </row>
    <row r="33" spans="1:14" ht="18" customHeight="1" x14ac:dyDescent="0.25">
      <c r="A33" s="81"/>
      <c r="B33" s="107">
        <v>3</v>
      </c>
      <c r="C33" s="587">
        <f>'Purchase Request'!H18</f>
        <v>0</v>
      </c>
      <c r="D33" s="587"/>
      <c r="E33" s="587"/>
      <c r="F33" s="587"/>
      <c r="G33" s="587"/>
      <c r="H33" s="108">
        <f>'Purchase Request'!I18</f>
        <v>0</v>
      </c>
      <c r="I33" s="109">
        <f>'Purchase Request'!J18</f>
        <v>0</v>
      </c>
      <c r="J33" s="108"/>
      <c r="K33" s="110">
        <f>'Purchase Request'!K18</f>
        <v>0</v>
      </c>
      <c r="L33" s="111"/>
      <c r="M33" s="112"/>
      <c r="N33" s="113">
        <f t="shared" si="0"/>
        <v>0</v>
      </c>
    </row>
    <row r="34" spans="1:14" ht="18" customHeight="1" x14ac:dyDescent="0.25">
      <c r="A34" s="81"/>
      <c r="B34" s="107">
        <v>4</v>
      </c>
      <c r="C34" s="587">
        <f>'Purchase Request'!H19</f>
        <v>0</v>
      </c>
      <c r="D34" s="587"/>
      <c r="E34" s="587"/>
      <c r="F34" s="587"/>
      <c r="G34" s="587"/>
      <c r="H34" s="108">
        <f>'Purchase Request'!I19</f>
        <v>0</v>
      </c>
      <c r="I34" s="109">
        <f>'Purchase Request'!J19</f>
        <v>0</v>
      </c>
      <c r="J34" s="108"/>
      <c r="K34" s="110">
        <f>'Purchase Request'!K19</f>
        <v>0</v>
      </c>
      <c r="L34" s="111"/>
      <c r="M34" s="112"/>
      <c r="N34" s="113">
        <f t="shared" si="0"/>
        <v>0</v>
      </c>
    </row>
    <row r="35" spans="1:14" ht="18" customHeight="1" x14ac:dyDescent="0.25">
      <c r="A35" s="81"/>
      <c r="B35" s="107">
        <v>5</v>
      </c>
      <c r="C35" s="587">
        <f>'Purchase Request'!H20</f>
        <v>0</v>
      </c>
      <c r="D35" s="587"/>
      <c r="E35" s="587"/>
      <c r="F35" s="587"/>
      <c r="G35" s="587"/>
      <c r="H35" s="108">
        <f>'Purchase Request'!I20</f>
        <v>0</v>
      </c>
      <c r="I35" s="109">
        <f>'Purchase Request'!J20</f>
        <v>0</v>
      </c>
      <c r="J35" s="108"/>
      <c r="K35" s="110">
        <f>'Purchase Request'!K20</f>
        <v>0</v>
      </c>
      <c r="L35" s="111"/>
      <c r="M35" s="112"/>
      <c r="N35" s="113">
        <f t="shared" si="0"/>
        <v>0</v>
      </c>
    </row>
    <row r="36" spans="1:14" ht="18" customHeight="1" x14ac:dyDescent="0.25">
      <c r="A36" s="81"/>
      <c r="B36" s="107">
        <v>6</v>
      </c>
      <c r="C36" s="587">
        <f>'Purchase Request'!H21</f>
        <v>0</v>
      </c>
      <c r="D36" s="587"/>
      <c r="E36" s="587"/>
      <c r="F36" s="587"/>
      <c r="G36" s="587"/>
      <c r="H36" s="108">
        <f>'Purchase Request'!I21</f>
        <v>0</v>
      </c>
      <c r="I36" s="109">
        <f>'Purchase Request'!J21</f>
        <v>0</v>
      </c>
      <c r="J36" s="108"/>
      <c r="K36" s="110">
        <f>'Purchase Request'!K21</f>
        <v>0</v>
      </c>
      <c r="L36" s="111"/>
      <c r="M36" s="112"/>
      <c r="N36" s="113">
        <f t="shared" si="0"/>
        <v>0</v>
      </c>
    </row>
    <row r="37" spans="1:14" ht="18" customHeight="1" x14ac:dyDescent="0.25">
      <c r="A37" s="81"/>
      <c r="B37" s="107">
        <v>7</v>
      </c>
      <c r="C37" s="587">
        <f>'Purchase Request'!H22</f>
        <v>0</v>
      </c>
      <c r="D37" s="587"/>
      <c r="E37" s="587"/>
      <c r="F37" s="587"/>
      <c r="G37" s="587"/>
      <c r="H37" s="108">
        <f>'Purchase Request'!I22</f>
        <v>0</v>
      </c>
      <c r="I37" s="109">
        <f>'Purchase Request'!J22</f>
        <v>0</v>
      </c>
      <c r="J37" s="108"/>
      <c r="K37" s="110">
        <f>'Purchase Request'!K22</f>
        <v>0</v>
      </c>
      <c r="L37" s="111"/>
      <c r="M37" s="112"/>
      <c r="N37" s="113">
        <f t="shared" si="0"/>
        <v>0</v>
      </c>
    </row>
    <row r="38" spans="1:14" ht="18" customHeight="1" x14ac:dyDescent="0.25">
      <c r="A38" s="81"/>
      <c r="B38" s="107">
        <v>8</v>
      </c>
      <c r="C38" s="587">
        <f>'Purchase Request'!H23</f>
        <v>0</v>
      </c>
      <c r="D38" s="587"/>
      <c r="E38" s="587"/>
      <c r="F38" s="587"/>
      <c r="G38" s="587"/>
      <c r="H38" s="108">
        <f>'Purchase Request'!I23</f>
        <v>0</v>
      </c>
      <c r="I38" s="109">
        <f>'Purchase Request'!J23</f>
        <v>0</v>
      </c>
      <c r="J38" s="108"/>
      <c r="K38" s="110">
        <f>'Purchase Request'!K23</f>
        <v>0</v>
      </c>
      <c r="L38" s="111"/>
      <c r="M38" s="112"/>
      <c r="N38" s="113">
        <f t="shared" si="0"/>
        <v>0</v>
      </c>
    </row>
    <row r="39" spans="1:14" ht="18" customHeight="1" x14ac:dyDescent="0.25">
      <c r="A39" s="81"/>
      <c r="B39" s="107">
        <v>9</v>
      </c>
      <c r="C39" s="587">
        <f>'Purchase Request'!H24</f>
        <v>0</v>
      </c>
      <c r="D39" s="587"/>
      <c r="E39" s="587"/>
      <c r="F39" s="587"/>
      <c r="G39" s="587"/>
      <c r="H39" s="108">
        <f>'Purchase Request'!I24</f>
        <v>0</v>
      </c>
      <c r="I39" s="109">
        <f>'Purchase Request'!J24</f>
        <v>0</v>
      </c>
      <c r="J39" s="108"/>
      <c r="K39" s="110">
        <f>'Purchase Request'!K24</f>
        <v>0</v>
      </c>
      <c r="L39" s="111"/>
      <c r="M39" s="112"/>
      <c r="N39" s="113">
        <f t="shared" si="0"/>
        <v>0</v>
      </c>
    </row>
    <row r="40" spans="1:14" ht="18" customHeight="1" x14ac:dyDescent="0.25">
      <c r="A40" s="81"/>
      <c r="B40" s="107">
        <v>10</v>
      </c>
      <c r="C40" s="587">
        <f>'Purchase Request'!H25</f>
        <v>0</v>
      </c>
      <c r="D40" s="587"/>
      <c r="E40" s="587"/>
      <c r="F40" s="587"/>
      <c r="G40" s="587"/>
      <c r="H40" s="108">
        <f>'Purchase Request'!I25</f>
        <v>0</v>
      </c>
      <c r="I40" s="109">
        <f>'Purchase Request'!J25</f>
        <v>0</v>
      </c>
      <c r="J40" s="108"/>
      <c r="K40" s="110">
        <f>'Purchase Request'!K25</f>
        <v>0</v>
      </c>
      <c r="L40" s="111"/>
      <c r="M40" s="112"/>
      <c r="N40" s="113">
        <f t="shared" si="0"/>
        <v>0</v>
      </c>
    </row>
    <row r="41" spans="1:14" ht="18" customHeight="1" x14ac:dyDescent="0.25">
      <c r="A41" s="81"/>
      <c r="B41" s="107">
        <v>11</v>
      </c>
      <c r="C41" s="587">
        <f>'Purchase Request'!H26</f>
        <v>0</v>
      </c>
      <c r="D41" s="587"/>
      <c r="E41" s="587"/>
      <c r="F41" s="587"/>
      <c r="G41" s="587"/>
      <c r="H41" s="108">
        <f>'Purchase Request'!I26</f>
        <v>0</v>
      </c>
      <c r="I41" s="109">
        <f>'Purchase Request'!J26</f>
        <v>0</v>
      </c>
      <c r="J41" s="108"/>
      <c r="K41" s="110">
        <f>'Purchase Request'!K26</f>
        <v>0</v>
      </c>
      <c r="L41" s="111"/>
      <c r="M41" s="112"/>
      <c r="N41" s="113">
        <f t="shared" si="0"/>
        <v>0</v>
      </c>
    </row>
    <row r="42" spans="1:14" ht="18" customHeight="1" x14ac:dyDescent="0.25">
      <c r="A42" s="81"/>
      <c r="B42" s="107">
        <v>12</v>
      </c>
      <c r="C42" s="587">
        <f>'Purchase Request'!H27</f>
        <v>0</v>
      </c>
      <c r="D42" s="587"/>
      <c r="E42" s="587"/>
      <c r="F42" s="587"/>
      <c r="G42" s="587"/>
      <c r="H42" s="108">
        <f>'Purchase Request'!I27</f>
        <v>0</v>
      </c>
      <c r="I42" s="109">
        <f>'Purchase Request'!J27</f>
        <v>0</v>
      </c>
      <c r="J42" s="108"/>
      <c r="K42" s="110">
        <f>'Purchase Request'!K27</f>
        <v>0</v>
      </c>
      <c r="L42" s="111"/>
      <c r="M42" s="112"/>
      <c r="N42" s="113">
        <f t="shared" si="0"/>
        <v>0</v>
      </c>
    </row>
    <row r="43" spans="1:14" ht="18" customHeight="1" x14ac:dyDescent="0.25">
      <c r="A43" s="81"/>
      <c r="B43" s="107">
        <v>13</v>
      </c>
      <c r="C43" s="587">
        <f>'Purchase Request'!H28</f>
        <v>0</v>
      </c>
      <c r="D43" s="587"/>
      <c r="E43" s="587"/>
      <c r="F43" s="587"/>
      <c r="G43" s="587"/>
      <c r="H43" s="108">
        <f>'Purchase Request'!I28</f>
        <v>0</v>
      </c>
      <c r="I43" s="109">
        <f>'Purchase Request'!J28</f>
        <v>0</v>
      </c>
      <c r="J43" s="108"/>
      <c r="K43" s="110">
        <f>'Purchase Request'!K28</f>
        <v>0</v>
      </c>
      <c r="L43" s="111"/>
      <c r="M43" s="112"/>
      <c r="N43" s="113">
        <f t="shared" si="0"/>
        <v>0</v>
      </c>
    </row>
    <row r="44" spans="1:14" ht="18" customHeight="1" x14ac:dyDescent="0.25">
      <c r="A44" s="81"/>
      <c r="B44" s="107">
        <v>14</v>
      </c>
      <c r="C44" s="587">
        <f>'Purchase Request'!H29</f>
        <v>0</v>
      </c>
      <c r="D44" s="587"/>
      <c r="E44" s="587"/>
      <c r="F44" s="587"/>
      <c r="G44" s="587"/>
      <c r="H44" s="108">
        <f>'Purchase Request'!I29</f>
        <v>0</v>
      </c>
      <c r="I44" s="109">
        <f>'Purchase Request'!J29</f>
        <v>0</v>
      </c>
      <c r="J44" s="108"/>
      <c r="K44" s="110">
        <f>'Purchase Request'!K29</f>
        <v>0</v>
      </c>
      <c r="L44" s="111"/>
      <c r="M44" s="112"/>
      <c r="N44" s="113">
        <f t="shared" si="0"/>
        <v>0</v>
      </c>
    </row>
    <row r="45" spans="1:14" ht="18" customHeight="1" x14ac:dyDescent="0.25">
      <c r="A45" s="81"/>
      <c r="B45" s="107">
        <v>15</v>
      </c>
      <c r="C45" s="587">
        <f>'Purchase Request'!H30</f>
        <v>0</v>
      </c>
      <c r="D45" s="587"/>
      <c r="E45" s="587"/>
      <c r="F45" s="587"/>
      <c r="G45" s="587"/>
      <c r="H45" s="108">
        <f>'Purchase Request'!I30</f>
        <v>0</v>
      </c>
      <c r="I45" s="109">
        <f>'Purchase Request'!J30</f>
        <v>0</v>
      </c>
      <c r="J45" s="108"/>
      <c r="K45" s="110">
        <f>'Purchase Request'!K30</f>
        <v>0</v>
      </c>
      <c r="L45" s="111"/>
      <c r="M45" s="112"/>
      <c r="N45" s="113">
        <f t="shared" si="0"/>
        <v>0</v>
      </c>
    </row>
    <row r="46" spans="1:14" ht="18" customHeight="1" thickBot="1" x14ac:dyDescent="0.3">
      <c r="A46" s="81"/>
      <c r="B46" s="107">
        <v>16</v>
      </c>
      <c r="C46" s="587">
        <f>'Purchase Request'!H31</f>
        <v>0</v>
      </c>
      <c r="D46" s="587"/>
      <c r="E46" s="587"/>
      <c r="F46" s="587"/>
      <c r="G46" s="587"/>
      <c r="H46" s="108">
        <f>'Purchase Request'!I31</f>
        <v>0</v>
      </c>
      <c r="I46" s="109">
        <f>'Purchase Request'!J31</f>
        <v>0</v>
      </c>
      <c r="J46" s="114"/>
      <c r="K46" s="110">
        <f>'Purchase Request'!K31</f>
        <v>0</v>
      </c>
      <c r="L46" s="115"/>
      <c r="M46" s="116"/>
      <c r="N46" s="113">
        <f t="shared" si="0"/>
        <v>0</v>
      </c>
    </row>
    <row r="47" spans="1:14" ht="18" customHeight="1" x14ac:dyDescent="0.25">
      <c r="A47" s="81"/>
      <c r="B47" s="117" t="s">
        <v>174</v>
      </c>
      <c r="C47" s="117"/>
      <c r="H47" s="81"/>
      <c r="I47" s="81"/>
      <c r="L47" s="585" t="s">
        <v>382</v>
      </c>
      <c r="M47" s="586"/>
      <c r="N47" s="118">
        <f>SUM(N31:N46)</f>
        <v>0</v>
      </c>
    </row>
    <row r="48" spans="1:14" ht="28.5" customHeight="1" x14ac:dyDescent="0.25">
      <c r="A48" s="81"/>
      <c r="B48" s="117"/>
      <c r="C48" s="117"/>
      <c r="H48" s="81"/>
      <c r="I48" s="81"/>
      <c r="L48" s="583" t="s">
        <v>381</v>
      </c>
      <c r="M48" s="584"/>
      <c r="N48" s="119"/>
    </row>
    <row r="49" spans="1:14" ht="28.5" customHeight="1" x14ac:dyDescent="0.25">
      <c r="A49" s="81"/>
      <c r="B49" s="117"/>
      <c r="C49" s="117"/>
      <c r="H49" s="81"/>
      <c r="I49" s="81"/>
      <c r="L49" s="583" t="s">
        <v>380</v>
      </c>
      <c r="M49" s="584"/>
      <c r="N49" s="119"/>
    </row>
    <row r="50" spans="1:14" ht="18" customHeight="1" thickBot="1" x14ac:dyDescent="0.3">
      <c r="A50" s="81"/>
      <c r="B50" s="81"/>
      <c r="C50" s="81"/>
      <c r="H50" s="81"/>
      <c r="I50" s="81"/>
      <c r="L50" s="600" t="s">
        <v>379</v>
      </c>
      <c r="M50" s="601"/>
      <c r="N50" s="120">
        <f>SUM(N47:N49)</f>
        <v>0</v>
      </c>
    </row>
    <row r="51" spans="1:14" ht="9.9499999999999993" customHeight="1" thickBot="1" x14ac:dyDescent="0.3">
      <c r="A51" s="81"/>
      <c r="B51" s="81"/>
      <c r="C51" s="81"/>
      <c r="D51" s="81"/>
      <c r="E51" s="81"/>
      <c r="F51" s="81"/>
      <c r="G51" s="81"/>
      <c r="H51" s="81"/>
      <c r="I51" s="81"/>
      <c r="J51" s="81"/>
    </row>
    <row r="52" spans="1:14" s="103" customFormat="1" ht="45" customHeight="1" thickBot="1" x14ac:dyDescent="0.3">
      <c r="A52" s="102"/>
      <c r="B52" s="637" t="s">
        <v>433</v>
      </c>
      <c r="C52" s="638"/>
      <c r="D52" s="639"/>
      <c r="E52" s="102"/>
      <c r="F52" s="102"/>
      <c r="G52" s="102"/>
      <c r="H52" s="233"/>
      <c r="I52" s="233"/>
      <c r="J52" s="233"/>
      <c r="K52" s="349"/>
      <c r="L52" s="102"/>
    </row>
    <row r="53" spans="1:14" s="103" customFormat="1" ht="18" customHeight="1" x14ac:dyDescent="0.25">
      <c r="A53" s="102"/>
      <c r="B53" s="640" t="s">
        <v>439</v>
      </c>
      <c r="C53" s="641"/>
      <c r="D53" s="642"/>
      <c r="E53" s="572"/>
      <c r="F53" s="573"/>
      <c r="G53" s="574"/>
      <c r="H53" s="233"/>
      <c r="I53" s="233"/>
      <c r="J53" s="233"/>
      <c r="K53" s="102"/>
      <c r="L53" s="349"/>
    </row>
    <row r="54" spans="1:14" s="103" customFormat="1" ht="18" customHeight="1" x14ac:dyDescent="0.25">
      <c r="A54" s="102"/>
      <c r="B54" s="640" t="s">
        <v>438</v>
      </c>
      <c r="C54" s="641"/>
      <c r="D54" s="642"/>
      <c r="E54" s="575" t="s">
        <v>432</v>
      </c>
      <c r="F54" s="576"/>
      <c r="G54" s="577"/>
      <c r="H54" s="233"/>
      <c r="I54" s="233"/>
      <c r="J54" s="233"/>
      <c r="K54" s="102"/>
      <c r="L54" s="102"/>
    </row>
    <row r="55" spans="1:14" s="103" customFormat="1" ht="18" customHeight="1" x14ac:dyDescent="0.25">
      <c r="A55" s="102"/>
      <c r="B55" s="640" t="s">
        <v>440</v>
      </c>
      <c r="C55" s="641"/>
      <c r="D55" s="642"/>
      <c r="E55" s="575" t="s">
        <v>432</v>
      </c>
      <c r="F55" s="576"/>
      <c r="G55" s="577"/>
      <c r="H55" s="102"/>
      <c r="I55" s="102"/>
      <c r="J55" s="102"/>
      <c r="K55" s="102"/>
      <c r="L55" s="102"/>
    </row>
    <row r="56" spans="1:14" s="103" customFormat="1" ht="18" customHeight="1" thickBot="1" x14ac:dyDescent="0.3">
      <c r="A56" s="102"/>
      <c r="B56" s="640" t="s">
        <v>428</v>
      </c>
      <c r="C56" s="641"/>
      <c r="D56" s="642"/>
      <c r="E56" s="578"/>
      <c r="F56" s="579"/>
      <c r="G56" s="580"/>
      <c r="H56" s="102"/>
      <c r="I56" s="102"/>
      <c r="J56" s="102"/>
      <c r="K56" s="102"/>
      <c r="L56" s="102"/>
    </row>
    <row r="57" spans="1:14" s="103" customFormat="1" ht="10.15" customHeight="1" thickBot="1" x14ac:dyDescent="0.3">
      <c r="A57" s="102"/>
      <c r="B57" s="356"/>
      <c r="C57" s="102"/>
      <c r="D57" s="102"/>
      <c r="E57" s="102"/>
      <c r="F57" s="102"/>
      <c r="G57" s="102"/>
      <c r="H57" s="102"/>
      <c r="I57" s="102"/>
      <c r="J57" s="102"/>
      <c r="K57" s="102"/>
      <c r="L57" s="102"/>
    </row>
    <row r="58" spans="1:14" s="358" customFormat="1" ht="18" customHeight="1" x14ac:dyDescent="0.25">
      <c r="A58" s="357"/>
      <c r="B58" s="581" t="s">
        <v>431</v>
      </c>
      <c r="C58" s="559"/>
      <c r="D58" s="559"/>
      <c r="E58" s="559"/>
      <c r="F58" s="559"/>
      <c r="G58" s="582"/>
      <c r="H58" s="558" t="s">
        <v>434</v>
      </c>
      <c r="I58" s="559"/>
      <c r="J58" s="559"/>
      <c r="K58" s="559"/>
      <c r="L58" s="559"/>
      <c r="M58" s="559"/>
      <c r="N58" s="560"/>
    </row>
    <row r="59" spans="1:14" s="358" customFormat="1" ht="35.25" customHeight="1" x14ac:dyDescent="0.25">
      <c r="A59" s="357"/>
      <c r="B59" s="361" t="s">
        <v>435</v>
      </c>
      <c r="C59" s="561"/>
      <c r="D59" s="561"/>
      <c r="E59" s="561"/>
      <c r="F59" s="561"/>
      <c r="G59" s="561"/>
      <c r="H59" s="562"/>
      <c r="I59" s="563"/>
      <c r="J59" s="563"/>
      <c r="K59" s="563"/>
      <c r="L59" s="563"/>
      <c r="M59" s="563"/>
      <c r="N59" s="564"/>
    </row>
    <row r="60" spans="1:14" s="358" customFormat="1" ht="35.25" customHeight="1" x14ac:dyDescent="0.25">
      <c r="A60" s="357"/>
      <c r="B60" s="361" t="s">
        <v>436</v>
      </c>
      <c r="C60" s="561"/>
      <c r="D60" s="561"/>
      <c r="E60" s="561"/>
      <c r="F60" s="561"/>
      <c r="G60" s="561"/>
      <c r="H60" s="565"/>
      <c r="I60" s="566"/>
      <c r="J60" s="566"/>
      <c r="K60" s="566"/>
      <c r="L60" s="566"/>
      <c r="M60" s="566"/>
      <c r="N60" s="567"/>
    </row>
    <row r="61" spans="1:14" s="358" customFormat="1" ht="35.25" customHeight="1" thickBot="1" x14ac:dyDescent="0.3">
      <c r="A61" s="357"/>
      <c r="B61" s="362" t="s">
        <v>437</v>
      </c>
      <c r="C61" s="571"/>
      <c r="D61" s="571"/>
      <c r="E61" s="571"/>
      <c r="F61" s="571"/>
      <c r="G61" s="571"/>
      <c r="H61" s="568"/>
      <c r="I61" s="569"/>
      <c r="J61" s="569"/>
      <c r="K61" s="569"/>
      <c r="L61" s="569"/>
      <c r="M61" s="569"/>
      <c r="N61" s="570"/>
    </row>
  </sheetData>
  <mergeCells count="90">
    <mergeCell ref="B52:D52"/>
    <mergeCell ref="B53:D53"/>
    <mergeCell ref="B54:D54"/>
    <mergeCell ref="B55:D55"/>
    <mergeCell ref="B56:D56"/>
    <mergeCell ref="H58:N58"/>
    <mergeCell ref="C59:G59"/>
    <mergeCell ref="H59:N61"/>
    <mergeCell ref="C60:G60"/>
    <mergeCell ref="C61:G61"/>
    <mergeCell ref="E53:G53"/>
    <mergeCell ref="E54:G54"/>
    <mergeCell ref="E55:G55"/>
    <mergeCell ref="E56:G56"/>
    <mergeCell ref="B58:G58"/>
    <mergeCell ref="D18:E18"/>
    <mergeCell ref="M12:N13"/>
    <mergeCell ref="B15:N15"/>
    <mergeCell ref="K12:L13"/>
    <mergeCell ref="I12:J12"/>
    <mergeCell ref="G18:K18"/>
    <mergeCell ref="I13:J13"/>
    <mergeCell ref="M18:N18"/>
    <mergeCell ref="I9:J9"/>
    <mergeCell ref="F10:G13"/>
    <mergeCell ref="I8:J8"/>
    <mergeCell ref="I10:J10"/>
    <mergeCell ref="I11:J11"/>
    <mergeCell ref="B7:J7"/>
    <mergeCell ref="K7:N7"/>
    <mergeCell ref="E8:E9"/>
    <mergeCell ref="F8:G9"/>
    <mergeCell ref="B24:N24"/>
    <mergeCell ref="K8:L9"/>
    <mergeCell ref="K10:L11"/>
    <mergeCell ref="M20:N20"/>
    <mergeCell ref="B21:C21"/>
    <mergeCell ref="D21:E21"/>
    <mergeCell ref="G21:K21"/>
    <mergeCell ref="M10:N11"/>
    <mergeCell ref="M8:N9"/>
    <mergeCell ref="B17:E17"/>
    <mergeCell ref="G17:N17"/>
    <mergeCell ref="B18:C18"/>
    <mergeCell ref="L50:M50"/>
    <mergeCell ref="L48:M48"/>
    <mergeCell ref="F3:G3"/>
    <mergeCell ref="B8:B13"/>
    <mergeCell ref="E10:E13"/>
    <mergeCell ref="C8:D13"/>
    <mergeCell ref="H8:H13"/>
    <mergeCell ref="B3:C3"/>
    <mergeCell ref="D3:E3"/>
    <mergeCell ref="B5:N5"/>
    <mergeCell ref="M21:N21"/>
    <mergeCell ref="B22:C22"/>
    <mergeCell ref="D22:E22"/>
    <mergeCell ref="G22:K22"/>
    <mergeCell ref="M22:N22"/>
    <mergeCell ref="B29:J29"/>
    <mergeCell ref="C40:G40"/>
    <mergeCell ref="C41:G41"/>
    <mergeCell ref="C42:G42"/>
    <mergeCell ref="B28:N28"/>
    <mergeCell ref="B19:C19"/>
    <mergeCell ref="D19:E19"/>
    <mergeCell ref="G19:K19"/>
    <mergeCell ref="M19:N19"/>
    <mergeCell ref="B20:C20"/>
    <mergeCell ref="D20:E20"/>
    <mergeCell ref="G20:K20"/>
    <mergeCell ref="B25:N25"/>
    <mergeCell ref="K29:N29"/>
    <mergeCell ref="B26:N26"/>
    <mergeCell ref="L49:M49"/>
    <mergeCell ref="L47:M47"/>
    <mergeCell ref="C30:G30"/>
    <mergeCell ref="C31:G31"/>
    <mergeCell ref="C32:G32"/>
    <mergeCell ref="C33:G33"/>
    <mergeCell ref="C34:G34"/>
    <mergeCell ref="C35:G35"/>
    <mergeCell ref="C36:G36"/>
    <mergeCell ref="C37:G37"/>
    <mergeCell ref="C38:G38"/>
    <mergeCell ref="C39:G39"/>
    <mergeCell ref="C45:G45"/>
    <mergeCell ref="C46:G46"/>
    <mergeCell ref="C43:G43"/>
    <mergeCell ref="C44:G44"/>
  </mergeCells>
  <dataValidations count="2">
    <dataValidation type="list" allowBlank="1" showInputMessage="1" showErrorMessage="1" sqref="F8" xr:uid="{00000000-0002-0000-0200-000000000000}">
      <formula1>"Email, Physical Copy, Email or Physical Copy"</formula1>
    </dataValidation>
    <dataValidation type="list" allowBlank="1" showInputMessage="1" showErrorMessage="1" sqref="L19:L22" xr:uid="{00000000-0002-0000-0200-000001000000}">
      <formula1>"Yes, No"</formula1>
    </dataValidation>
  </dataValidations>
  <hyperlinks>
    <hyperlink ref="G20:K20" r:id="rId1" display="للالتزام بجميع سياسات Save the Children الإلزامية أدناه." xr:uid="{00000000-0004-0000-0200-000000000000}"/>
    <hyperlink ref="B26" r:id="rId2" display="SCIFraud@savethechildren.org" xr:uid="{00000000-0004-0000-0200-000001000000}"/>
  </hyperlinks>
  <printOptions horizontalCentered="1"/>
  <pageMargins left="0.19685039370078741" right="0.19685039370078741" top="0.19685039370078741" bottom="0.39370078740157483" header="0" footer="0.19685039370078741"/>
  <pageSetup paperSize="9" scale="43" orientation="landscape" r:id="rId3"/>
  <headerFooter alignWithMargins="0">
    <oddFooter>&amp;LRequest for Quotation SC-PR-10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D11"/>
  <sheetViews>
    <sheetView zoomScale="50" zoomScaleNormal="50" workbookViewId="0">
      <selection activeCell="E9" sqref="E9"/>
    </sheetView>
  </sheetViews>
  <sheetFormatPr defaultColWidth="9.140625" defaultRowHeight="15" x14ac:dyDescent="0.2"/>
  <cols>
    <col min="1" max="1" width="7.140625" style="127" customWidth="1"/>
    <col min="2" max="4" width="100.5703125" style="126" customWidth="1"/>
    <col min="5" max="5" width="9.140625" style="127"/>
    <col min="6" max="8" width="60.5703125" style="127" customWidth="1"/>
    <col min="9" max="16384" width="9.140625" style="127"/>
  </cols>
  <sheetData>
    <row r="1" spans="2:4" s="124" customFormat="1" ht="35.25" customHeight="1" x14ac:dyDescent="0.35">
      <c r="B1" s="121" t="s">
        <v>178</v>
      </c>
      <c r="C1" s="122"/>
      <c r="D1" s="123" t="s">
        <v>179</v>
      </c>
    </row>
    <row r="2" spans="2:4" ht="15.75" x14ac:dyDescent="0.2">
      <c r="B2" s="125"/>
    </row>
    <row r="3" spans="2:4" ht="408.95" customHeight="1" x14ac:dyDescent="0.2">
      <c r="B3" s="643" t="s">
        <v>180</v>
      </c>
      <c r="C3" s="646" t="s">
        <v>181</v>
      </c>
      <c r="D3" s="649" t="s">
        <v>182</v>
      </c>
    </row>
    <row r="4" spans="2:4" ht="408.95" customHeight="1" x14ac:dyDescent="0.2">
      <c r="B4" s="644"/>
      <c r="C4" s="647"/>
      <c r="D4" s="650"/>
    </row>
    <row r="5" spans="2:4" ht="408.95" customHeight="1" x14ac:dyDescent="0.2">
      <c r="B5" s="644"/>
      <c r="C5" s="647"/>
      <c r="D5" s="650"/>
    </row>
    <row r="6" spans="2:4" ht="108.75" customHeight="1" x14ac:dyDescent="0.2">
      <c r="B6" s="645"/>
      <c r="C6" s="648"/>
      <c r="D6" s="651"/>
    </row>
    <row r="7" spans="2:4" ht="18.75" x14ac:dyDescent="0.2">
      <c r="B7" s="128"/>
      <c r="C7" s="128"/>
      <c r="D7" s="129"/>
    </row>
    <row r="8" spans="2:4" ht="407.1" customHeight="1" x14ac:dyDescent="0.2">
      <c r="B8" s="643" t="s">
        <v>183</v>
      </c>
      <c r="C8" s="646" t="s">
        <v>184</v>
      </c>
      <c r="D8" s="649" t="s">
        <v>185</v>
      </c>
    </row>
    <row r="9" spans="2:4" ht="407.1" customHeight="1" x14ac:dyDescent="0.2">
      <c r="B9" s="644"/>
      <c r="C9" s="647"/>
      <c r="D9" s="650"/>
    </row>
    <row r="10" spans="2:4" ht="407.1" customHeight="1" x14ac:dyDescent="0.2">
      <c r="B10" s="644"/>
      <c r="C10" s="647"/>
      <c r="D10" s="650"/>
    </row>
    <row r="11" spans="2:4" ht="52.5" customHeight="1" x14ac:dyDescent="0.2">
      <c r="B11" s="645"/>
      <c r="C11" s="648"/>
      <c r="D11" s="651"/>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pageSetUpPr fitToPage="1"/>
  </sheetPr>
  <dimension ref="A1:S35"/>
  <sheetViews>
    <sheetView showGridLines="0" view="pageBreakPreview" zoomScale="80" zoomScaleNormal="85" zoomScaleSheetLayoutView="80" workbookViewId="0">
      <selection activeCell="I18" sqref="I18"/>
    </sheetView>
  </sheetViews>
  <sheetFormatPr defaultColWidth="9.140625" defaultRowHeight="12.75" x14ac:dyDescent="0.25"/>
  <cols>
    <col min="1" max="1" width="4.7109375" style="143" customWidth="1"/>
    <col min="2" max="2" width="19.5703125" style="143" customWidth="1"/>
    <col min="3" max="3" width="16.7109375" style="143" customWidth="1"/>
    <col min="4" max="4" width="2.5703125" style="143" customWidth="1"/>
    <col min="5" max="19" width="17.85546875" style="143" customWidth="1"/>
    <col min="20" max="16384" width="9.140625" style="143"/>
  </cols>
  <sheetData>
    <row r="1" spans="1:19" s="130" customFormat="1" ht="36" customHeight="1" x14ac:dyDescent="0.25">
      <c r="B1" s="40" t="s">
        <v>89</v>
      </c>
      <c r="C1" s="131"/>
      <c r="D1" s="131"/>
      <c r="E1" s="131"/>
      <c r="F1" s="132"/>
      <c r="G1" s="132"/>
      <c r="H1" s="132"/>
      <c r="I1" s="132"/>
      <c r="J1" s="132"/>
      <c r="K1" s="132"/>
      <c r="L1" s="132"/>
      <c r="M1" s="132"/>
      <c r="N1" s="132"/>
      <c r="O1" s="133"/>
      <c r="P1" s="133"/>
      <c r="Q1" s="133"/>
      <c r="R1" s="133"/>
      <c r="S1" s="134" t="s">
        <v>186</v>
      </c>
    </row>
    <row r="2" spans="1:19" s="139" customFormat="1" ht="11.25" x14ac:dyDescent="0.25">
      <c r="A2" s="135"/>
      <c r="B2" s="136"/>
      <c r="C2" s="137"/>
      <c r="D2" s="137"/>
      <c r="E2" s="137"/>
      <c r="F2" s="138"/>
      <c r="G2" s="138"/>
      <c r="H2" s="138"/>
      <c r="I2" s="138"/>
      <c r="J2" s="138"/>
      <c r="K2" s="138"/>
      <c r="S2" s="140" t="s">
        <v>91</v>
      </c>
    </row>
    <row r="3" spans="1:19" ht="15" x14ac:dyDescent="0.25">
      <c r="A3" s="141"/>
      <c r="B3" s="87"/>
      <c r="C3" s="87"/>
      <c r="D3" s="141"/>
      <c r="E3" s="141"/>
      <c r="F3" s="141"/>
      <c r="G3" s="141"/>
      <c r="H3" s="141"/>
      <c r="I3" s="141"/>
      <c r="J3" s="141"/>
      <c r="K3" s="141"/>
      <c r="L3" s="141"/>
      <c r="M3" s="142"/>
      <c r="N3" s="141"/>
    </row>
    <row r="4" spans="1:19" ht="15" x14ac:dyDescent="0.25">
      <c r="A4" s="141"/>
      <c r="B4" s="144"/>
      <c r="C4" s="144"/>
      <c r="D4" s="145"/>
      <c r="E4" s="146" t="s">
        <v>187</v>
      </c>
      <c r="F4" s="146" t="s">
        <v>188</v>
      </c>
      <c r="G4" s="146" t="s">
        <v>189</v>
      </c>
      <c r="H4" s="146" t="s">
        <v>190</v>
      </c>
      <c r="I4" s="146" t="s">
        <v>191</v>
      </c>
      <c r="J4" s="146" t="s">
        <v>192</v>
      </c>
      <c r="K4" s="146" t="s">
        <v>193</v>
      </c>
      <c r="L4" s="146" t="s">
        <v>194</v>
      </c>
      <c r="M4" s="146" t="s">
        <v>195</v>
      </c>
      <c r="N4" s="146" t="s">
        <v>196</v>
      </c>
      <c r="O4" s="146" t="s">
        <v>197</v>
      </c>
      <c r="P4" s="146" t="s">
        <v>198</v>
      </c>
      <c r="Q4" s="146" t="s">
        <v>199</v>
      </c>
      <c r="R4" s="146" t="s">
        <v>200</v>
      </c>
      <c r="S4" s="146" t="s">
        <v>201</v>
      </c>
    </row>
    <row r="5" spans="1:19" s="151" customFormat="1" ht="25.5" x14ac:dyDescent="0.25">
      <c r="A5" s="147"/>
      <c r="B5" s="148" t="s">
        <v>202</v>
      </c>
      <c r="C5" s="148" t="s">
        <v>203</v>
      </c>
      <c r="D5" s="149"/>
      <c r="E5" s="150" t="s">
        <v>204</v>
      </c>
      <c r="F5" s="150" t="s">
        <v>204</v>
      </c>
      <c r="G5" s="150" t="s">
        <v>204</v>
      </c>
      <c r="H5" s="150" t="s">
        <v>204</v>
      </c>
      <c r="I5" s="150" t="s">
        <v>204</v>
      </c>
      <c r="J5" s="150" t="s">
        <v>204</v>
      </c>
      <c r="K5" s="150" t="s">
        <v>204</v>
      </c>
      <c r="L5" s="150" t="s">
        <v>204</v>
      </c>
      <c r="M5" s="150" t="s">
        <v>204</v>
      </c>
      <c r="N5" s="150" t="s">
        <v>204</v>
      </c>
      <c r="O5" s="150" t="s">
        <v>204</v>
      </c>
      <c r="P5" s="150" t="s">
        <v>204</v>
      </c>
      <c r="Q5" s="150" t="s">
        <v>204</v>
      </c>
      <c r="R5" s="150" t="s">
        <v>204</v>
      </c>
      <c r="S5" s="150" t="s">
        <v>204</v>
      </c>
    </row>
    <row r="6" spans="1:19" ht="15" x14ac:dyDescent="0.25">
      <c r="A6" s="141"/>
      <c r="B6" s="152" t="s">
        <v>205</v>
      </c>
      <c r="C6" s="153" t="s">
        <v>206</v>
      </c>
      <c r="D6" s="154"/>
      <c r="E6" s="155">
        <f>'Essential Evaluation'!J17</f>
        <v>0</v>
      </c>
      <c r="F6" s="155">
        <f>'Essential Evaluation'!K17</f>
        <v>0</v>
      </c>
      <c r="G6" s="155">
        <f>'Essential Evaluation'!L17</f>
        <v>0</v>
      </c>
      <c r="H6" s="155">
        <f>'Essential Evaluation'!M17</f>
        <v>0</v>
      </c>
      <c r="I6" s="155">
        <f>'Essential Evaluation'!N17</f>
        <v>0</v>
      </c>
      <c r="J6" s="155">
        <f>'Essential Evaluation'!O17</f>
        <v>0</v>
      </c>
      <c r="K6" s="155">
        <f>'Essential Evaluation'!P17</f>
        <v>0</v>
      </c>
      <c r="L6" s="155">
        <f>'Essential Evaluation'!Q17</f>
        <v>0</v>
      </c>
      <c r="M6" s="155">
        <f>'Essential Evaluation'!R17</f>
        <v>0</v>
      </c>
      <c r="N6" s="155">
        <f>'Essential Evaluation'!S17</f>
        <v>0</v>
      </c>
      <c r="O6" s="155">
        <f>'Essential Evaluation'!T17</f>
        <v>0</v>
      </c>
      <c r="P6" s="155">
        <f>'Essential Evaluation'!U17</f>
        <v>0</v>
      </c>
      <c r="Q6" s="155">
        <f>'Essential Evaluation'!V17</f>
        <v>0</v>
      </c>
      <c r="R6" s="155">
        <f>'Essential Evaluation'!W17</f>
        <v>0</v>
      </c>
      <c r="S6" s="155">
        <f>'Essential Evaluation'!X17</f>
        <v>0</v>
      </c>
    </row>
    <row r="7" spans="1:19" ht="15" x14ac:dyDescent="0.25">
      <c r="A7" s="141"/>
      <c r="B7" s="152" t="s">
        <v>207</v>
      </c>
      <c r="C7" s="156">
        <v>0.5</v>
      </c>
      <c r="D7" s="154"/>
      <c r="E7" s="157">
        <f>('Capability Evaluation'!J17)*$C$7</f>
        <v>0</v>
      </c>
      <c r="F7" s="157">
        <f>('Capability Evaluation'!K17)*$C$7</f>
        <v>0</v>
      </c>
      <c r="G7" s="157">
        <f>('Capability Evaluation'!L17)*$C$7</f>
        <v>0</v>
      </c>
      <c r="H7" s="157">
        <f>('Capability Evaluation'!M17)*$C$7</f>
        <v>0</v>
      </c>
      <c r="I7" s="157">
        <f>('Capability Evaluation'!N17)*$C$7</f>
        <v>0</v>
      </c>
      <c r="J7" s="157">
        <f>('Capability Evaluation'!O17)*$C$7</f>
        <v>0</v>
      </c>
      <c r="K7" s="157">
        <f>('Capability Evaluation'!P17)*$C$7</f>
        <v>0</v>
      </c>
      <c r="L7" s="157">
        <f>('Capability Evaluation'!Q17)*$C$7</f>
        <v>0</v>
      </c>
      <c r="M7" s="157">
        <f>('Capability Evaluation'!R17)*$C$7</f>
        <v>0</v>
      </c>
      <c r="N7" s="157">
        <f>('Capability Evaluation'!S17)*$C$7</f>
        <v>0</v>
      </c>
      <c r="O7" s="157">
        <f>('Capability Evaluation'!T17)*$C$7</f>
        <v>0</v>
      </c>
      <c r="P7" s="157">
        <f>('Capability Evaluation'!U17)*$C$7</f>
        <v>0</v>
      </c>
      <c r="Q7" s="157">
        <f>('Capability Evaluation'!V17)*$C$7</f>
        <v>0</v>
      </c>
      <c r="R7" s="157">
        <f>('Capability Evaluation'!W17)*$C$7</f>
        <v>0</v>
      </c>
      <c r="S7" s="157">
        <f>('Capability Evaluation'!X17)*$C$7</f>
        <v>0</v>
      </c>
    </row>
    <row r="8" spans="1:19" ht="15" x14ac:dyDescent="0.25">
      <c r="A8" s="141"/>
      <c r="B8" s="152" t="s">
        <v>208</v>
      </c>
      <c r="C8" s="156">
        <v>0.1</v>
      </c>
      <c r="D8" s="154"/>
      <c r="E8" s="157">
        <f>'Sustainability Evaluation'!J17*$C$8</f>
        <v>0</v>
      </c>
      <c r="F8" s="157">
        <f>'Sustainability Evaluation'!K17*$C$8</f>
        <v>0</v>
      </c>
      <c r="G8" s="157">
        <f>'Sustainability Evaluation'!L17*$C$8</f>
        <v>0</v>
      </c>
      <c r="H8" s="157">
        <f>'Sustainability Evaluation'!M17*$C$8</f>
        <v>0</v>
      </c>
      <c r="I8" s="157">
        <f>'Sustainability Evaluation'!N17*$C$8</f>
        <v>0</v>
      </c>
      <c r="J8" s="157">
        <f>'Sustainability Evaluation'!O17*$C$8</f>
        <v>0</v>
      </c>
      <c r="K8" s="157">
        <f>'Sustainability Evaluation'!P17*$C$8</f>
        <v>0</v>
      </c>
      <c r="L8" s="157">
        <f>'Sustainability Evaluation'!Q17*$C$8</f>
        <v>0</v>
      </c>
      <c r="M8" s="157">
        <f>'Sustainability Evaluation'!R17*$C$8</f>
        <v>0</v>
      </c>
      <c r="N8" s="157">
        <f>'Sustainability Evaluation'!S17*$C$8</f>
        <v>0</v>
      </c>
      <c r="O8" s="157">
        <f>'Sustainability Evaluation'!T17*$C$8</f>
        <v>0</v>
      </c>
      <c r="P8" s="157">
        <f>'Sustainability Evaluation'!U17*$C$8</f>
        <v>0</v>
      </c>
      <c r="Q8" s="157">
        <f>'Sustainability Evaluation'!V17*$C$8</f>
        <v>0</v>
      </c>
      <c r="R8" s="157">
        <f>'Sustainability Evaluation'!W17*$C$8</f>
        <v>0</v>
      </c>
      <c r="S8" s="157">
        <f>'Sustainability Evaluation'!X17*$C$8</f>
        <v>0</v>
      </c>
    </row>
    <row r="9" spans="1:19" ht="15" x14ac:dyDescent="0.25">
      <c r="A9" s="141"/>
      <c r="B9" s="152" t="s">
        <v>209</v>
      </c>
      <c r="C9" s="156">
        <v>0.4</v>
      </c>
      <c r="D9" s="154"/>
      <c r="E9" s="157">
        <f>('Commercial Evaluation'!F11)*$C$9</f>
        <v>0</v>
      </c>
      <c r="F9" s="157">
        <f>('Commercial Evaluation'!G11)*$C$9</f>
        <v>0</v>
      </c>
      <c r="G9" s="157">
        <f>('Commercial Evaluation'!H11)*$C$9</f>
        <v>0</v>
      </c>
      <c r="H9" s="157">
        <f>('Commercial Evaluation'!I11)*$C$9</f>
        <v>0</v>
      </c>
      <c r="I9" s="157">
        <f>('Commercial Evaluation'!J11)*$C$9</f>
        <v>0</v>
      </c>
      <c r="J9" s="157">
        <f>('Commercial Evaluation'!K11)*$C$9</f>
        <v>0</v>
      </c>
      <c r="K9" s="157">
        <f>('Commercial Evaluation'!L11)*$C$9</f>
        <v>0</v>
      </c>
      <c r="L9" s="157">
        <f>('Commercial Evaluation'!M11)*$C$9</f>
        <v>0</v>
      </c>
      <c r="M9" s="157">
        <f>('Commercial Evaluation'!N11)*$C$9</f>
        <v>0</v>
      </c>
      <c r="N9" s="157">
        <f>('Commercial Evaluation'!O11)*$C$9</f>
        <v>0</v>
      </c>
      <c r="O9" s="157">
        <f>('Commercial Evaluation'!P11)*$C$9</f>
        <v>0</v>
      </c>
      <c r="P9" s="157">
        <f>('Commercial Evaluation'!Q11)*$C$9</f>
        <v>0</v>
      </c>
      <c r="Q9" s="157">
        <f>('Commercial Evaluation'!R11)*$C$9</f>
        <v>0</v>
      </c>
      <c r="R9" s="157">
        <f>('Commercial Evaluation'!S11)*$C$9</f>
        <v>0</v>
      </c>
      <c r="S9" s="157">
        <f>('Commercial Evaluation'!T11)*$C$9</f>
        <v>0</v>
      </c>
    </row>
    <row r="10" spans="1:19" ht="15" x14ac:dyDescent="0.25">
      <c r="A10" s="141"/>
      <c r="B10" s="152" t="s">
        <v>210</v>
      </c>
      <c r="C10" s="158">
        <v>1</v>
      </c>
      <c r="D10" s="154"/>
      <c r="E10" s="159">
        <f>IF(E6="Pass", E9+E8+E7, 0)</f>
        <v>0</v>
      </c>
      <c r="F10" s="159">
        <f t="shared" ref="F10:R10" si="0">IF(F6="Pass", F9+F8+F7, 0)</f>
        <v>0</v>
      </c>
      <c r="G10" s="159">
        <f t="shared" si="0"/>
        <v>0</v>
      </c>
      <c r="H10" s="159">
        <f t="shared" si="0"/>
        <v>0</v>
      </c>
      <c r="I10" s="159">
        <f t="shared" si="0"/>
        <v>0</v>
      </c>
      <c r="J10" s="159">
        <f t="shared" si="0"/>
        <v>0</v>
      </c>
      <c r="K10" s="159">
        <f t="shared" si="0"/>
        <v>0</v>
      </c>
      <c r="L10" s="159">
        <f t="shared" si="0"/>
        <v>0</v>
      </c>
      <c r="M10" s="159">
        <f t="shared" si="0"/>
        <v>0</v>
      </c>
      <c r="N10" s="159">
        <f t="shared" si="0"/>
        <v>0</v>
      </c>
      <c r="O10" s="159">
        <f t="shared" si="0"/>
        <v>0</v>
      </c>
      <c r="P10" s="159">
        <f t="shared" si="0"/>
        <v>0</v>
      </c>
      <c r="Q10" s="159">
        <f t="shared" si="0"/>
        <v>0</v>
      </c>
      <c r="R10" s="159">
        <f t="shared" si="0"/>
        <v>0</v>
      </c>
      <c r="S10" s="159">
        <f>IF(S6="Pass", S9+S8+S7, 0)</f>
        <v>0</v>
      </c>
    </row>
    <row r="11" spans="1:19" ht="15" x14ac:dyDescent="0.25">
      <c r="A11" s="141"/>
      <c r="B11" s="141"/>
      <c r="C11" s="152" t="s">
        <v>211</v>
      </c>
      <c r="D11" s="141"/>
      <c r="E11" s="160">
        <f>_xlfn.RANK.EQ(E10,$E$10:$S$10,0)</f>
        <v>1</v>
      </c>
      <c r="F11" s="160">
        <f t="shared" ref="F11:S11" si="1">_xlfn.RANK.EQ(F10,$E$10:$S$10,0)</f>
        <v>1</v>
      </c>
      <c r="G11" s="160">
        <f t="shared" si="1"/>
        <v>1</v>
      </c>
      <c r="H11" s="160">
        <f t="shared" si="1"/>
        <v>1</v>
      </c>
      <c r="I11" s="160">
        <f t="shared" si="1"/>
        <v>1</v>
      </c>
      <c r="J11" s="160">
        <f t="shared" si="1"/>
        <v>1</v>
      </c>
      <c r="K11" s="160">
        <f t="shared" si="1"/>
        <v>1</v>
      </c>
      <c r="L11" s="160">
        <f t="shared" si="1"/>
        <v>1</v>
      </c>
      <c r="M11" s="160">
        <f t="shared" si="1"/>
        <v>1</v>
      </c>
      <c r="N11" s="160">
        <f t="shared" si="1"/>
        <v>1</v>
      </c>
      <c r="O11" s="160">
        <f t="shared" si="1"/>
        <v>1</v>
      </c>
      <c r="P11" s="160">
        <f t="shared" si="1"/>
        <v>1</v>
      </c>
      <c r="Q11" s="160">
        <f t="shared" si="1"/>
        <v>1</v>
      </c>
      <c r="R11" s="160">
        <f t="shared" si="1"/>
        <v>1</v>
      </c>
      <c r="S11" s="160">
        <f t="shared" si="1"/>
        <v>1</v>
      </c>
    </row>
    <row r="12" spans="1:19" ht="8.25" customHeight="1" x14ac:dyDescent="0.25">
      <c r="A12" s="141"/>
      <c r="B12" s="141"/>
      <c r="C12" s="141"/>
      <c r="D12" s="141"/>
      <c r="E12" s="141"/>
      <c r="F12" s="141"/>
      <c r="G12" s="141"/>
      <c r="H12" s="141"/>
      <c r="I12" s="141"/>
      <c r="J12" s="141"/>
      <c r="K12" s="141"/>
      <c r="L12" s="141"/>
      <c r="M12" s="141"/>
      <c r="N12" s="141"/>
    </row>
    <row r="13" spans="1:19" x14ac:dyDescent="0.25">
      <c r="A13" s="141"/>
      <c r="B13" s="141"/>
      <c r="C13" s="141"/>
      <c r="D13" s="141"/>
      <c r="E13" s="161" t="s">
        <v>212</v>
      </c>
      <c r="F13" s="141"/>
      <c r="G13" s="141"/>
      <c r="H13" s="141"/>
      <c r="I13" s="141"/>
      <c r="J13" s="141"/>
      <c r="K13" s="141"/>
      <c r="L13" s="141"/>
      <c r="M13" s="141"/>
      <c r="N13" s="141"/>
    </row>
    <row r="14" spans="1:19" x14ac:dyDescent="0.25">
      <c r="A14" s="141"/>
      <c r="B14" s="141"/>
      <c r="C14" s="141"/>
      <c r="D14" s="141"/>
      <c r="E14" s="141"/>
      <c r="F14" s="141"/>
      <c r="G14" s="141"/>
      <c r="H14" s="141"/>
      <c r="I14" s="141"/>
      <c r="J14" s="141"/>
      <c r="K14" s="141"/>
      <c r="L14" s="141"/>
      <c r="M14" s="141"/>
      <c r="N14" s="141"/>
    </row>
    <row r="15" spans="1:19" ht="21" customHeight="1" x14ac:dyDescent="0.25">
      <c r="A15" s="141"/>
      <c r="B15" s="665" t="s">
        <v>213</v>
      </c>
      <c r="C15" s="665"/>
      <c r="D15" s="665"/>
      <c r="E15" s="665"/>
      <c r="F15" s="665"/>
      <c r="G15" s="665"/>
      <c r="H15" s="665"/>
      <c r="I15" s="665"/>
      <c r="J15" s="665"/>
      <c r="K15" s="665"/>
      <c r="L15" s="665"/>
      <c r="M15" s="665"/>
      <c r="N15" s="665"/>
      <c r="O15" s="665"/>
      <c r="P15" s="665"/>
      <c r="Q15" s="665"/>
      <c r="R15" s="665"/>
      <c r="S15" s="665"/>
    </row>
    <row r="16" spans="1:19" ht="28.5" customHeight="1" x14ac:dyDescent="0.25">
      <c r="A16" s="141"/>
      <c r="B16" s="666" t="s">
        <v>214</v>
      </c>
      <c r="C16" s="667"/>
      <c r="D16" s="668"/>
      <c r="E16" s="503" t="s">
        <v>215</v>
      </c>
      <c r="F16" s="503"/>
      <c r="G16" s="162" t="s">
        <v>216</v>
      </c>
      <c r="H16" s="162" t="s">
        <v>217</v>
      </c>
      <c r="I16" s="163" t="s">
        <v>218</v>
      </c>
      <c r="J16" s="669" t="s">
        <v>219</v>
      </c>
      <c r="K16" s="669"/>
      <c r="L16" s="669"/>
      <c r="M16" s="669"/>
      <c r="N16" s="669"/>
      <c r="O16" s="670" t="s">
        <v>220</v>
      </c>
      <c r="P16" s="671"/>
      <c r="Q16" s="671"/>
      <c r="R16" s="671"/>
      <c r="S16" s="672"/>
    </row>
    <row r="17" spans="1:19" ht="25.5" customHeight="1" x14ac:dyDescent="0.25">
      <c r="A17" s="141"/>
      <c r="B17" s="652" t="s">
        <v>221</v>
      </c>
      <c r="C17" s="653"/>
      <c r="D17" s="654"/>
      <c r="E17" s="655"/>
      <c r="F17" s="655"/>
      <c r="G17" s="164"/>
      <c r="H17" s="164"/>
      <c r="I17" s="165">
        <v>0</v>
      </c>
      <c r="J17" s="656" t="s">
        <v>222</v>
      </c>
      <c r="K17" s="657"/>
      <c r="L17" s="657"/>
      <c r="M17" s="657"/>
      <c r="N17" s="658"/>
      <c r="O17" s="662" t="s">
        <v>223</v>
      </c>
      <c r="P17" s="663"/>
      <c r="Q17" s="663"/>
      <c r="R17" s="663"/>
      <c r="S17" s="664"/>
    </row>
    <row r="18" spans="1:19" ht="25.5" customHeight="1" x14ac:dyDescent="0.25">
      <c r="A18" s="141"/>
      <c r="B18" s="652" t="s">
        <v>221</v>
      </c>
      <c r="C18" s="653"/>
      <c r="D18" s="654"/>
      <c r="E18" s="655"/>
      <c r="F18" s="655"/>
      <c r="G18" s="164"/>
      <c r="H18" s="164"/>
      <c r="I18" s="165">
        <v>0</v>
      </c>
      <c r="J18" s="656"/>
      <c r="K18" s="657"/>
      <c r="L18" s="657"/>
      <c r="M18" s="657"/>
      <c r="N18" s="658"/>
      <c r="O18" s="656"/>
      <c r="P18" s="657"/>
      <c r="Q18" s="657"/>
      <c r="R18" s="657"/>
      <c r="S18" s="658"/>
    </row>
    <row r="19" spans="1:19" ht="25.5" customHeight="1" x14ac:dyDescent="0.25">
      <c r="A19" s="141"/>
      <c r="B19" s="652" t="s">
        <v>221</v>
      </c>
      <c r="C19" s="653"/>
      <c r="D19" s="654"/>
      <c r="E19" s="655"/>
      <c r="F19" s="655"/>
      <c r="G19" s="164"/>
      <c r="H19" s="164"/>
      <c r="I19" s="165">
        <v>0</v>
      </c>
      <c r="J19" s="656"/>
      <c r="K19" s="657"/>
      <c r="L19" s="657"/>
      <c r="M19" s="657"/>
      <c r="N19" s="658"/>
      <c r="O19" s="656"/>
      <c r="P19" s="657"/>
      <c r="Q19" s="657"/>
      <c r="R19" s="657"/>
      <c r="S19" s="658"/>
    </row>
    <row r="20" spans="1:19" ht="25.5" customHeight="1" x14ac:dyDescent="0.25">
      <c r="A20" s="141"/>
      <c r="B20" s="652" t="s">
        <v>221</v>
      </c>
      <c r="C20" s="653"/>
      <c r="D20" s="654"/>
      <c r="E20" s="655"/>
      <c r="F20" s="655"/>
      <c r="G20" s="164"/>
      <c r="H20" s="164"/>
      <c r="I20" s="165">
        <v>0</v>
      </c>
      <c r="J20" s="656"/>
      <c r="K20" s="657"/>
      <c r="L20" s="657"/>
      <c r="M20" s="657"/>
      <c r="N20" s="658"/>
      <c r="O20" s="656"/>
      <c r="P20" s="657"/>
      <c r="Q20" s="657"/>
      <c r="R20" s="657"/>
      <c r="S20" s="658"/>
    </row>
    <row r="21" spans="1:19" ht="25.5" customHeight="1" x14ac:dyDescent="0.25">
      <c r="A21" s="141"/>
      <c r="B21" s="652" t="s">
        <v>221</v>
      </c>
      <c r="C21" s="653"/>
      <c r="D21" s="654"/>
      <c r="E21" s="655"/>
      <c r="F21" s="655"/>
      <c r="G21" s="164"/>
      <c r="H21" s="164"/>
      <c r="I21" s="165">
        <v>0</v>
      </c>
      <c r="J21" s="656"/>
      <c r="K21" s="657"/>
      <c r="L21" s="657"/>
      <c r="M21" s="657"/>
      <c r="N21" s="658"/>
      <c r="O21" s="656"/>
      <c r="P21" s="657"/>
      <c r="Q21" s="657"/>
      <c r="R21" s="657"/>
      <c r="S21" s="658"/>
    </row>
    <row r="22" spans="1:19" ht="25.5" customHeight="1" x14ac:dyDescent="0.25">
      <c r="A22" s="141"/>
      <c r="B22" s="652" t="s">
        <v>221</v>
      </c>
      <c r="C22" s="653"/>
      <c r="D22" s="654"/>
      <c r="E22" s="655"/>
      <c r="F22" s="655"/>
      <c r="G22" s="164"/>
      <c r="H22" s="165"/>
      <c r="I22" s="165">
        <v>0</v>
      </c>
      <c r="J22" s="659"/>
      <c r="K22" s="660"/>
      <c r="L22" s="660"/>
      <c r="M22" s="660"/>
      <c r="N22" s="661"/>
      <c r="O22" s="659"/>
      <c r="P22" s="660"/>
      <c r="Q22" s="660"/>
      <c r="R22" s="660"/>
      <c r="S22" s="661"/>
    </row>
    <row r="23" spans="1:19" s="168" customFormat="1" ht="15" customHeight="1" x14ac:dyDescent="0.25">
      <c r="A23" s="166"/>
      <c r="B23" s="167"/>
      <c r="C23" s="167"/>
      <c r="D23" s="167"/>
      <c r="E23" s="167"/>
      <c r="F23" s="167"/>
      <c r="G23" s="167"/>
      <c r="H23" s="167"/>
      <c r="I23" s="167"/>
      <c r="J23" s="167"/>
      <c r="K23" s="167"/>
      <c r="L23" s="167"/>
      <c r="M23" s="167"/>
      <c r="N23" s="167"/>
      <c r="O23" s="167"/>
    </row>
    <row r="24" spans="1:19" s="170" customFormat="1" ht="33" customHeight="1" x14ac:dyDescent="0.25">
      <c r="A24" s="169"/>
      <c r="B24" s="673" t="s">
        <v>224</v>
      </c>
      <c r="C24" s="674" t="s">
        <v>225</v>
      </c>
      <c r="D24" s="674"/>
      <c r="E24" s="674"/>
      <c r="F24" s="674"/>
      <c r="G24" s="674"/>
      <c r="H24" s="675" t="s">
        <v>226</v>
      </c>
      <c r="I24" s="675"/>
      <c r="J24" s="675"/>
      <c r="K24" s="683" t="s">
        <v>227</v>
      </c>
      <c r="L24" s="684"/>
      <c r="M24" s="685"/>
      <c r="N24" s="683" t="s">
        <v>228</v>
      </c>
      <c r="O24" s="684"/>
      <c r="P24" s="685"/>
      <c r="Q24" s="683" t="s">
        <v>229</v>
      </c>
      <c r="R24" s="684"/>
      <c r="S24" s="685"/>
    </row>
    <row r="25" spans="1:19" s="168" customFormat="1" ht="27" customHeight="1" x14ac:dyDescent="0.25">
      <c r="A25" s="166"/>
      <c r="B25" s="673"/>
      <c r="C25" s="674"/>
      <c r="D25" s="674"/>
      <c r="E25" s="674"/>
      <c r="F25" s="674"/>
      <c r="G25" s="674"/>
      <c r="H25" s="686" t="s">
        <v>230</v>
      </c>
      <c r="I25" s="686"/>
      <c r="J25" s="686"/>
      <c r="K25" s="687" t="s">
        <v>231</v>
      </c>
      <c r="L25" s="688"/>
      <c r="M25" s="689"/>
      <c r="N25" s="687" t="s">
        <v>232</v>
      </c>
      <c r="O25" s="688"/>
      <c r="P25" s="689"/>
      <c r="Q25" s="687" t="s">
        <v>233</v>
      </c>
      <c r="R25" s="688"/>
      <c r="S25" s="689"/>
    </row>
    <row r="26" spans="1:19" s="168" customFormat="1" ht="26.25" customHeight="1" x14ac:dyDescent="0.25">
      <c r="A26" s="166"/>
      <c r="B26" s="673"/>
      <c r="C26" s="674"/>
      <c r="D26" s="674"/>
      <c r="E26" s="674"/>
      <c r="F26" s="674"/>
      <c r="G26" s="674"/>
      <c r="H26" s="155" t="s">
        <v>66</v>
      </c>
      <c r="I26" s="676"/>
      <c r="J26" s="676"/>
      <c r="K26" s="155" t="s">
        <v>66</v>
      </c>
      <c r="L26" s="700"/>
      <c r="M26" s="701"/>
      <c r="N26" s="155" t="s">
        <v>66</v>
      </c>
      <c r="O26" s="690"/>
      <c r="P26" s="691"/>
      <c r="Q26" s="155" t="s">
        <v>66</v>
      </c>
      <c r="R26" s="690"/>
      <c r="S26" s="691"/>
    </row>
    <row r="27" spans="1:19" s="168" customFormat="1" ht="26.25" customHeight="1" x14ac:dyDescent="0.25">
      <c r="A27" s="166"/>
      <c r="B27" s="673"/>
      <c r="C27" s="674"/>
      <c r="D27" s="674"/>
      <c r="E27" s="674"/>
      <c r="F27" s="674"/>
      <c r="G27" s="674"/>
      <c r="H27" s="677" t="s">
        <v>234</v>
      </c>
      <c r="I27" s="679"/>
      <c r="J27" s="680"/>
      <c r="K27" s="677" t="s">
        <v>234</v>
      </c>
      <c r="L27" s="692"/>
      <c r="M27" s="693"/>
      <c r="N27" s="677" t="s">
        <v>234</v>
      </c>
      <c r="O27" s="696"/>
      <c r="P27" s="697"/>
      <c r="Q27" s="155" t="s">
        <v>234</v>
      </c>
      <c r="R27" s="171"/>
      <c r="S27" s="172"/>
    </row>
    <row r="28" spans="1:19" s="168" customFormat="1" ht="26.25" customHeight="1" x14ac:dyDescent="0.25">
      <c r="A28" s="166"/>
      <c r="B28" s="673"/>
      <c r="C28" s="674"/>
      <c r="D28" s="674"/>
      <c r="E28" s="674"/>
      <c r="F28" s="674"/>
      <c r="G28" s="674"/>
      <c r="H28" s="678"/>
      <c r="I28" s="681"/>
      <c r="J28" s="682"/>
      <c r="K28" s="678"/>
      <c r="L28" s="694"/>
      <c r="M28" s="695"/>
      <c r="N28" s="678"/>
      <c r="O28" s="698"/>
      <c r="P28" s="699"/>
      <c r="Q28" s="155" t="s">
        <v>235</v>
      </c>
      <c r="R28" s="690"/>
      <c r="S28" s="691"/>
    </row>
    <row r="29" spans="1:19" s="168" customFormat="1" ht="26.25" customHeight="1" x14ac:dyDescent="0.25">
      <c r="A29" s="166"/>
      <c r="B29" s="673"/>
      <c r="C29" s="674"/>
      <c r="D29" s="674"/>
      <c r="E29" s="674"/>
      <c r="F29" s="674"/>
      <c r="G29" s="674"/>
      <c r="H29" s="155" t="s">
        <v>236</v>
      </c>
      <c r="I29" s="676"/>
      <c r="J29" s="676"/>
      <c r="K29" s="155" t="s">
        <v>236</v>
      </c>
      <c r="L29" s="700"/>
      <c r="M29" s="701"/>
      <c r="N29" s="155" t="s">
        <v>236</v>
      </c>
      <c r="O29" s="690"/>
      <c r="P29" s="691"/>
      <c r="Q29" s="155" t="s">
        <v>66</v>
      </c>
      <c r="R29" s="690"/>
      <c r="S29" s="691"/>
    </row>
    <row r="30" spans="1:19" s="168" customFormat="1" ht="26.25" customHeight="1" x14ac:dyDescent="0.25">
      <c r="A30" s="166"/>
      <c r="B30" s="673"/>
      <c r="C30" s="674"/>
      <c r="D30" s="674"/>
      <c r="E30" s="674"/>
      <c r="F30" s="674"/>
      <c r="G30" s="674"/>
      <c r="H30" s="677" t="s">
        <v>237</v>
      </c>
      <c r="I30" s="679"/>
      <c r="J30" s="680"/>
      <c r="K30" s="677" t="s">
        <v>237</v>
      </c>
      <c r="L30" s="692"/>
      <c r="M30" s="693"/>
      <c r="N30" s="677" t="s">
        <v>237</v>
      </c>
      <c r="O30" s="696"/>
      <c r="P30" s="697"/>
      <c r="Q30" s="155" t="s">
        <v>234</v>
      </c>
      <c r="R30" s="171"/>
      <c r="S30" s="172"/>
    </row>
    <row r="31" spans="1:19" s="168" customFormat="1" ht="26.25" customHeight="1" x14ac:dyDescent="0.25">
      <c r="A31" s="166"/>
      <c r="B31" s="673"/>
      <c r="C31" s="674"/>
      <c r="D31" s="674"/>
      <c r="E31" s="674"/>
      <c r="F31" s="674"/>
      <c r="G31" s="674"/>
      <c r="H31" s="678"/>
      <c r="I31" s="681"/>
      <c r="J31" s="682"/>
      <c r="K31" s="678"/>
      <c r="L31" s="694"/>
      <c r="M31" s="695"/>
      <c r="N31" s="678"/>
      <c r="O31" s="698"/>
      <c r="P31" s="699"/>
      <c r="Q31" s="155" t="s">
        <v>235</v>
      </c>
      <c r="R31" s="690"/>
      <c r="S31" s="691"/>
    </row>
    <row r="32" spans="1:19" s="168" customFormat="1" ht="15" x14ac:dyDescent="0.25">
      <c r="A32" s="166"/>
      <c r="B32" s="94"/>
      <c r="C32" s="93"/>
      <c r="D32" s="93"/>
      <c r="E32" s="93"/>
      <c r="F32" s="93"/>
      <c r="G32" s="93"/>
      <c r="H32" s="173"/>
      <c r="I32" s="95"/>
      <c r="J32" s="95"/>
      <c r="K32" s="95"/>
      <c r="L32" s="95"/>
      <c r="M32" s="95"/>
      <c r="N32" s="95"/>
      <c r="O32" s="95"/>
    </row>
    <row r="34" spans="1:14" x14ac:dyDescent="0.25">
      <c r="A34" s="141"/>
      <c r="B34" s="141"/>
      <c r="C34" s="141"/>
      <c r="D34" s="141"/>
      <c r="E34" s="141"/>
      <c r="F34" s="141"/>
      <c r="G34" s="141"/>
      <c r="H34" s="141"/>
      <c r="I34" s="141"/>
      <c r="J34" s="141"/>
      <c r="K34" s="141"/>
      <c r="L34" s="141"/>
      <c r="M34" s="141"/>
      <c r="N34" s="141"/>
    </row>
    <row r="35" spans="1:14" x14ac:dyDescent="0.25">
      <c r="A35" s="141"/>
      <c r="B35" s="141"/>
      <c r="C35" s="141"/>
      <c r="D35" s="141"/>
      <c r="E35" s="141"/>
      <c r="F35" s="141"/>
      <c r="G35" s="141"/>
      <c r="H35" s="141"/>
      <c r="I35" s="141"/>
      <c r="J35" s="141"/>
      <c r="K35" s="141"/>
      <c r="L35" s="141"/>
      <c r="M35" s="141"/>
      <c r="N35" s="141"/>
    </row>
  </sheetData>
  <mergeCells count="51">
    <mergeCell ref="K30:K31"/>
    <mergeCell ref="L30:M31"/>
    <mergeCell ref="N30:N31"/>
    <mergeCell ref="O29:P29"/>
    <mergeCell ref="R29:S29"/>
    <mergeCell ref="O30:P31"/>
    <mergeCell ref="R31:S31"/>
    <mergeCell ref="L29:M29"/>
    <mergeCell ref="O26:P26"/>
    <mergeCell ref="R26:S26"/>
    <mergeCell ref="H27:H28"/>
    <mergeCell ref="I27:J28"/>
    <mergeCell ref="K27:K28"/>
    <mergeCell ref="L27:M28"/>
    <mergeCell ref="N27:N28"/>
    <mergeCell ref="O27:P28"/>
    <mergeCell ref="R28:S28"/>
    <mergeCell ref="L26:M26"/>
    <mergeCell ref="N24:P24"/>
    <mergeCell ref="Q24:S24"/>
    <mergeCell ref="H25:J25"/>
    <mergeCell ref="K25:M25"/>
    <mergeCell ref="N25:P25"/>
    <mergeCell ref="Q25:S25"/>
    <mergeCell ref="K24:M24"/>
    <mergeCell ref="B24:B31"/>
    <mergeCell ref="C24:G31"/>
    <mergeCell ref="B21:D21"/>
    <mergeCell ref="E21:F21"/>
    <mergeCell ref="H24:J24"/>
    <mergeCell ref="I26:J26"/>
    <mergeCell ref="I29:J29"/>
    <mergeCell ref="H30:H31"/>
    <mergeCell ref="I30:J31"/>
    <mergeCell ref="B15:S15"/>
    <mergeCell ref="B16:D16"/>
    <mergeCell ref="E16:F16"/>
    <mergeCell ref="J16:N16"/>
    <mergeCell ref="O16:S16"/>
    <mergeCell ref="B17:D17"/>
    <mergeCell ref="E17:F17"/>
    <mergeCell ref="J17:N22"/>
    <mergeCell ref="O17:S22"/>
    <mergeCell ref="B18:D18"/>
    <mergeCell ref="E18:F18"/>
    <mergeCell ref="B19:D19"/>
    <mergeCell ref="E19:F19"/>
    <mergeCell ref="B20:D20"/>
    <mergeCell ref="E20:F20"/>
    <mergeCell ref="B22:D22"/>
    <mergeCell ref="E22:F22"/>
  </mergeCells>
  <conditionalFormatting sqref="E6:S6">
    <cfRule type="containsText" dxfId="14" priority="1" operator="containsText" text="Fail">
      <formula>NOT(ISERROR(SEARCH("Fail",E6)))</formula>
    </cfRule>
    <cfRule type="containsText" dxfId="13" priority="2" operator="containsText" text="Pass">
      <formula>NOT(ISERROR(SEARCH("Pass",E6)))</formula>
    </cfRule>
  </conditionalFormatting>
  <conditionalFormatting sqref="E10:S10">
    <cfRule type="cellIs" dxfId="12" priority="4" operator="equal">
      <formula>0</formula>
    </cfRule>
    <cfRule type="top10" dxfId="11" priority="5" rank="1"/>
  </conditionalFormatting>
  <conditionalFormatting sqref="E11:S11">
    <cfRule type="top10" dxfId="10" priority="3" bottom="1" rank="1"/>
  </conditionalFormatting>
  <dataValidations count="1">
    <dataValidation type="list" allowBlank="1" showInputMessage="1" showErrorMessage="1" sqref="E17:E22 H20" xr:uid="{00000000-0002-0000-0400-000000000000}">
      <formula1>"PO, Contract, Fixed Price Framework Agreement, Non-Fixed Price Framework Agreement, Preferred Supplier"</formula1>
    </dataValidation>
  </dataValidations>
  <printOptions horizontalCentered="1"/>
  <pageMargins left="0.19685039370078741" right="0.19685039370078741" top="0.19685039370078741" bottom="0.19685039370078741" header="0.19685039370078741" footer="0.19685039370078741"/>
  <pageSetup paperSize="9" scale="46" orientation="landscape" r:id="rId1"/>
  <headerFooter scaleWithDoc="0" alignWithMargins="0">
    <oddFooter>&amp;L&amp;"Arial,Italic"Summary CBA SC-PR-11a&amp;RSummary / Approval Sheet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pageSetUpPr fitToPage="1"/>
  </sheetPr>
  <dimension ref="A1:X22"/>
  <sheetViews>
    <sheetView showGridLines="0" view="pageBreakPreview" zoomScale="60" zoomScaleNormal="80" workbookViewId="0">
      <selection activeCell="C4" sqref="C4:H5"/>
    </sheetView>
  </sheetViews>
  <sheetFormatPr defaultColWidth="9.140625" defaultRowHeight="12.75" x14ac:dyDescent="0.2"/>
  <cols>
    <col min="1" max="1" width="4.140625" style="177" customWidth="1"/>
    <col min="2" max="2" width="11.28515625" style="177" customWidth="1"/>
    <col min="3" max="3" width="40.85546875" style="177" customWidth="1"/>
    <col min="4" max="7" width="9.140625" style="177"/>
    <col min="8" max="8" width="29" style="177" customWidth="1"/>
    <col min="9" max="9" width="4.5703125" style="177" customWidth="1"/>
    <col min="10" max="24" width="13.140625" style="177" customWidth="1"/>
    <col min="25" max="16384" width="9.140625" style="177"/>
  </cols>
  <sheetData>
    <row r="1" spans="1:24" s="143" customFormat="1" ht="36" customHeight="1" x14ac:dyDescent="0.25">
      <c r="B1" s="39" t="s">
        <v>238</v>
      </c>
      <c r="C1" s="39"/>
      <c r="D1" s="39"/>
      <c r="E1" s="39"/>
      <c r="F1" s="39"/>
      <c r="G1" s="39"/>
      <c r="H1" s="39"/>
      <c r="I1" s="39"/>
      <c r="J1" s="39"/>
      <c r="K1" s="39"/>
      <c r="L1" s="39"/>
      <c r="M1" s="39"/>
      <c r="N1" s="39"/>
      <c r="O1" s="39"/>
      <c r="P1" s="39"/>
      <c r="Q1" s="39"/>
      <c r="R1" s="39"/>
      <c r="S1" s="39"/>
      <c r="T1" s="39"/>
      <c r="U1" s="39"/>
      <c r="V1" s="39"/>
      <c r="W1" s="39"/>
      <c r="X1" s="41" t="s">
        <v>239</v>
      </c>
    </row>
    <row r="2" spans="1:24" s="143" customFormat="1" ht="9.9499999999999993" customHeight="1" x14ac:dyDescent="0.25">
      <c r="A2" s="141"/>
      <c r="B2" s="174"/>
      <c r="C2" s="174"/>
      <c r="D2" s="174"/>
      <c r="E2" s="174"/>
      <c r="F2" s="174"/>
      <c r="G2" s="174"/>
      <c r="H2" s="174"/>
      <c r="I2" s="174"/>
      <c r="J2" s="174"/>
      <c r="K2" s="174"/>
      <c r="L2" s="174"/>
      <c r="M2" s="174"/>
      <c r="N2" s="175"/>
      <c r="O2" s="175"/>
      <c r="P2" s="175"/>
      <c r="Q2" s="141"/>
      <c r="R2" s="141"/>
      <c r="V2" s="703"/>
      <c r="W2" s="703"/>
      <c r="X2" s="703"/>
    </row>
    <row r="3" spans="1:24" s="143" customFormat="1" ht="9.9499999999999993" customHeight="1" x14ac:dyDescent="0.25">
      <c r="A3" s="141"/>
      <c r="B3" s="174"/>
      <c r="C3" s="174"/>
      <c r="D3" s="174"/>
      <c r="E3" s="174"/>
      <c r="F3" s="174"/>
      <c r="G3" s="174"/>
      <c r="H3" s="174"/>
      <c r="I3" s="174"/>
      <c r="J3" s="174"/>
      <c r="K3" s="174"/>
      <c r="L3" s="174"/>
      <c r="M3" s="174"/>
      <c r="N3" s="175"/>
      <c r="O3" s="175"/>
      <c r="P3" s="175"/>
      <c r="Q3" s="141"/>
      <c r="R3" s="141"/>
      <c r="V3" s="140"/>
      <c r="W3" s="140"/>
      <c r="X3" s="140"/>
    </row>
    <row r="4" spans="1:24" ht="28.15" customHeight="1" x14ac:dyDescent="0.2">
      <c r="A4" s="176"/>
      <c r="B4" s="420" t="s">
        <v>240</v>
      </c>
      <c r="C4" s="420" t="s">
        <v>241</v>
      </c>
      <c r="D4" s="704"/>
      <c r="E4" s="704"/>
      <c r="F4" s="704"/>
      <c r="G4" s="704"/>
      <c r="H4" s="704"/>
      <c r="I4" s="176"/>
      <c r="J4" s="146" t="s">
        <v>187</v>
      </c>
      <c r="K4" s="146" t="s">
        <v>188</v>
      </c>
      <c r="L4" s="146" t="s">
        <v>189</v>
      </c>
      <c r="M4" s="146" t="s">
        <v>190</v>
      </c>
      <c r="N4" s="146" t="s">
        <v>242</v>
      </c>
      <c r="O4" s="146" t="s">
        <v>192</v>
      </c>
      <c r="P4" s="146" t="s">
        <v>193</v>
      </c>
      <c r="Q4" s="146" t="s">
        <v>194</v>
      </c>
      <c r="R4" s="146" t="s">
        <v>195</v>
      </c>
      <c r="S4" s="146" t="s">
        <v>196</v>
      </c>
      <c r="T4" s="146" t="s">
        <v>197</v>
      </c>
      <c r="U4" s="146" t="s">
        <v>198</v>
      </c>
      <c r="V4" s="146" t="s">
        <v>199</v>
      </c>
      <c r="W4" s="146" t="s">
        <v>200</v>
      </c>
      <c r="X4" s="146" t="s">
        <v>201</v>
      </c>
    </row>
    <row r="5" spans="1:24" ht="48" customHeight="1" x14ac:dyDescent="0.2">
      <c r="A5" s="176"/>
      <c r="B5" s="420"/>
      <c r="C5" s="704"/>
      <c r="D5" s="704"/>
      <c r="E5" s="704"/>
      <c r="F5" s="704"/>
      <c r="G5" s="704"/>
      <c r="H5" s="704"/>
      <c r="I5" s="176"/>
      <c r="J5" s="178" t="str">
        <f>Summary!E5</f>
        <v>&lt;&lt;Insert Supplier Name&gt;&gt;</v>
      </c>
      <c r="K5" s="178" t="str">
        <f>Summary!F5</f>
        <v>&lt;&lt;Insert Supplier Name&gt;&gt;</v>
      </c>
      <c r="L5" s="178" t="str">
        <f>Summary!G5</f>
        <v>&lt;&lt;Insert Supplier Name&gt;&gt;</v>
      </c>
      <c r="M5" s="178" t="str">
        <f>Summary!H5</f>
        <v>&lt;&lt;Insert Supplier Name&gt;&gt;</v>
      </c>
      <c r="N5" s="178" t="str">
        <f>Summary!I5</f>
        <v>&lt;&lt;Insert Supplier Name&gt;&gt;</v>
      </c>
      <c r="O5" s="178" t="str">
        <f>Summary!J5</f>
        <v>&lt;&lt;Insert Supplier Name&gt;&gt;</v>
      </c>
      <c r="P5" s="178" t="str">
        <f>Summary!K5</f>
        <v>&lt;&lt;Insert Supplier Name&gt;&gt;</v>
      </c>
      <c r="Q5" s="178" t="str">
        <f>Summary!L5</f>
        <v>&lt;&lt;Insert Supplier Name&gt;&gt;</v>
      </c>
      <c r="R5" s="178" t="str">
        <f>Summary!M5</f>
        <v>&lt;&lt;Insert Supplier Name&gt;&gt;</v>
      </c>
      <c r="S5" s="178" t="str">
        <f>Summary!N5</f>
        <v>&lt;&lt;Insert Supplier Name&gt;&gt;</v>
      </c>
      <c r="T5" s="178" t="str">
        <f>Summary!O5</f>
        <v>&lt;&lt;Insert Supplier Name&gt;&gt;</v>
      </c>
      <c r="U5" s="178" t="str">
        <f>Summary!P5</f>
        <v>&lt;&lt;Insert Supplier Name&gt;&gt;</v>
      </c>
      <c r="V5" s="178" t="str">
        <f>Summary!Q5</f>
        <v>&lt;&lt;Insert Supplier Name&gt;&gt;</v>
      </c>
      <c r="W5" s="178" t="str">
        <f>Summary!R5</f>
        <v>&lt;&lt;Insert Supplier Name&gt;&gt;</v>
      </c>
      <c r="X5" s="178" t="str">
        <f>Summary!S5</f>
        <v>&lt;&lt;Insert Supplier Name&gt;&gt;</v>
      </c>
    </row>
    <row r="6" spans="1:24" ht="52.5" customHeight="1" x14ac:dyDescent="0.2">
      <c r="A6" s="176"/>
      <c r="B6" s="178">
        <v>1</v>
      </c>
      <c r="C6" s="702" t="s">
        <v>243</v>
      </c>
      <c r="D6" s="702"/>
      <c r="E6" s="702"/>
      <c r="F6" s="702"/>
      <c r="G6" s="702"/>
      <c r="H6" s="702"/>
      <c r="J6" s="160"/>
      <c r="K6" s="179"/>
      <c r="L6" s="179"/>
      <c r="M6" s="160"/>
      <c r="N6" s="160"/>
      <c r="O6" s="160"/>
      <c r="P6" s="160"/>
      <c r="Q6" s="160"/>
      <c r="R6" s="160"/>
      <c r="S6" s="160"/>
      <c r="T6" s="160"/>
      <c r="U6" s="160"/>
      <c r="V6" s="160"/>
      <c r="W6" s="160"/>
      <c r="X6" s="160"/>
    </row>
    <row r="7" spans="1:24" ht="146.25" customHeight="1" x14ac:dyDescent="0.2">
      <c r="A7" s="176"/>
      <c r="B7" s="178">
        <v>2</v>
      </c>
      <c r="C7" s="702" t="s">
        <v>244</v>
      </c>
      <c r="D7" s="702"/>
      <c r="E7" s="702"/>
      <c r="F7" s="702"/>
      <c r="G7" s="702"/>
      <c r="H7" s="702"/>
      <c r="J7" s="160"/>
      <c r="K7" s="179"/>
      <c r="L7" s="179"/>
      <c r="M7" s="160"/>
      <c r="N7" s="160"/>
      <c r="O7" s="160"/>
      <c r="P7" s="160"/>
      <c r="Q7" s="160"/>
      <c r="R7" s="160"/>
      <c r="S7" s="160"/>
      <c r="T7" s="160"/>
      <c r="U7" s="160"/>
      <c r="V7" s="160"/>
      <c r="W7" s="160"/>
      <c r="X7" s="160"/>
    </row>
    <row r="8" spans="1:24" ht="39.75" customHeight="1" x14ac:dyDescent="0.2">
      <c r="A8" s="176"/>
      <c r="B8" s="178">
        <v>3</v>
      </c>
      <c r="C8" s="702" t="s">
        <v>245</v>
      </c>
      <c r="D8" s="702"/>
      <c r="E8" s="702"/>
      <c r="F8" s="702"/>
      <c r="G8" s="702"/>
      <c r="H8" s="702"/>
      <c r="J8" s="160"/>
      <c r="K8" s="179"/>
      <c r="L8" s="179"/>
      <c r="M8" s="160"/>
      <c r="N8" s="160"/>
      <c r="O8" s="160"/>
      <c r="P8" s="160"/>
      <c r="Q8" s="160"/>
      <c r="R8" s="160"/>
      <c r="S8" s="160"/>
      <c r="T8" s="160"/>
      <c r="U8" s="160"/>
      <c r="V8" s="160"/>
      <c r="W8" s="160"/>
      <c r="X8" s="160"/>
    </row>
    <row r="9" spans="1:24" ht="54" customHeight="1" x14ac:dyDescent="0.2">
      <c r="A9" s="176"/>
      <c r="B9" s="178">
        <v>4</v>
      </c>
      <c r="C9" s="707" t="s">
        <v>246</v>
      </c>
      <c r="D9" s="707"/>
      <c r="E9" s="707"/>
      <c r="F9" s="707"/>
      <c r="G9" s="707"/>
      <c r="H9" s="707"/>
      <c r="J9" s="160"/>
      <c r="K9" s="179"/>
      <c r="L9" s="179"/>
      <c r="M9" s="160"/>
      <c r="N9" s="160"/>
      <c r="O9" s="160"/>
      <c r="P9" s="160"/>
      <c r="Q9" s="160"/>
      <c r="R9" s="160"/>
      <c r="S9" s="160"/>
      <c r="T9" s="160"/>
      <c r="U9" s="160"/>
      <c r="V9" s="160"/>
      <c r="W9" s="160"/>
      <c r="X9" s="160"/>
    </row>
    <row r="10" spans="1:24" ht="142.9" customHeight="1" x14ac:dyDescent="0.2">
      <c r="A10" s="176"/>
      <c r="B10" s="178">
        <v>5</v>
      </c>
      <c r="C10" s="702" t="s">
        <v>247</v>
      </c>
      <c r="D10" s="702"/>
      <c r="E10" s="702"/>
      <c r="F10" s="702"/>
      <c r="G10" s="702"/>
      <c r="H10" s="702"/>
      <c r="J10" s="160"/>
      <c r="K10" s="179"/>
      <c r="L10" s="179"/>
      <c r="M10" s="160"/>
      <c r="N10" s="160"/>
      <c r="O10" s="160"/>
      <c r="P10" s="160"/>
      <c r="Q10" s="160"/>
      <c r="R10" s="160"/>
      <c r="S10" s="160"/>
      <c r="T10" s="160"/>
      <c r="U10" s="160"/>
      <c r="V10" s="160"/>
      <c r="W10" s="160"/>
      <c r="X10" s="160"/>
    </row>
    <row r="11" spans="1:24" ht="54" customHeight="1" x14ac:dyDescent="0.2">
      <c r="A11" s="176"/>
      <c r="B11" s="178">
        <v>6</v>
      </c>
      <c r="C11" s="702"/>
      <c r="D11" s="702"/>
      <c r="E11" s="702"/>
      <c r="F11" s="702"/>
      <c r="G11" s="702"/>
      <c r="H11" s="702"/>
      <c r="J11" s="160"/>
      <c r="K11" s="179"/>
      <c r="L11" s="179"/>
      <c r="M11" s="160"/>
      <c r="N11" s="179"/>
      <c r="O11" s="179"/>
      <c r="P11" s="160"/>
      <c r="Q11" s="179"/>
      <c r="R11" s="179"/>
      <c r="S11" s="160"/>
      <c r="T11" s="179"/>
      <c r="U11" s="179"/>
      <c r="V11" s="160"/>
      <c r="W11" s="179"/>
      <c r="X11" s="179"/>
    </row>
    <row r="12" spans="1:24" ht="54" customHeight="1" x14ac:dyDescent="0.2">
      <c r="A12" s="176"/>
      <c r="B12" s="178">
        <v>7</v>
      </c>
      <c r="C12" s="702"/>
      <c r="D12" s="702"/>
      <c r="E12" s="702"/>
      <c r="F12" s="702"/>
      <c r="G12" s="702"/>
      <c r="H12" s="702"/>
      <c r="J12" s="160"/>
      <c r="K12" s="160"/>
      <c r="L12" s="160"/>
      <c r="M12" s="160"/>
      <c r="N12" s="160"/>
      <c r="O12" s="160"/>
      <c r="P12" s="160"/>
      <c r="Q12" s="160"/>
      <c r="R12" s="160"/>
      <c r="S12" s="160"/>
      <c r="T12" s="160"/>
      <c r="U12" s="160"/>
      <c r="V12" s="160"/>
      <c r="W12" s="160"/>
      <c r="X12" s="160"/>
    </row>
    <row r="13" spans="1:24" ht="120" customHeight="1" x14ac:dyDescent="0.2">
      <c r="A13" s="176"/>
      <c r="B13" s="178">
        <v>8</v>
      </c>
      <c r="C13" s="708"/>
      <c r="D13" s="708"/>
      <c r="E13" s="708"/>
      <c r="F13" s="708"/>
      <c r="G13" s="708"/>
      <c r="H13" s="708"/>
      <c r="J13" s="160"/>
      <c r="K13" s="179"/>
      <c r="L13" s="179"/>
      <c r="M13" s="160"/>
      <c r="N13" s="179"/>
      <c r="O13" s="179"/>
      <c r="P13" s="160"/>
      <c r="Q13" s="179"/>
      <c r="R13" s="179"/>
      <c r="S13" s="160"/>
      <c r="T13" s="179"/>
      <c r="U13" s="179"/>
      <c r="V13" s="160"/>
      <c r="W13" s="179"/>
      <c r="X13" s="179"/>
    </row>
    <row r="14" spans="1:24" ht="106.5" customHeight="1" x14ac:dyDescent="0.2">
      <c r="A14" s="176"/>
      <c r="B14" s="178">
        <v>9</v>
      </c>
      <c r="C14" s="702"/>
      <c r="D14" s="702"/>
      <c r="E14" s="702"/>
      <c r="F14" s="702"/>
      <c r="G14" s="702"/>
      <c r="H14" s="702"/>
      <c r="J14" s="160"/>
      <c r="K14" s="160"/>
      <c r="L14" s="160"/>
      <c r="M14" s="160"/>
      <c r="N14" s="160"/>
      <c r="O14" s="160"/>
      <c r="P14" s="160"/>
      <c r="Q14" s="160"/>
      <c r="R14" s="160"/>
      <c r="S14" s="160"/>
      <c r="T14" s="160"/>
      <c r="U14" s="160"/>
      <c r="V14" s="160"/>
      <c r="W14" s="160"/>
      <c r="X14" s="160"/>
    </row>
    <row r="15" spans="1:24" ht="52.5" customHeight="1" x14ac:dyDescent="0.2">
      <c r="A15" s="176"/>
      <c r="B15" s="178">
        <v>10</v>
      </c>
      <c r="C15" s="705"/>
      <c r="D15" s="702"/>
      <c r="E15" s="702"/>
      <c r="F15" s="702"/>
      <c r="G15" s="702"/>
      <c r="H15" s="702"/>
      <c r="J15" s="160"/>
      <c r="K15" s="160"/>
      <c r="L15" s="160"/>
      <c r="M15" s="160"/>
      <c r="N15" s="160"/>
      <c r="O15" s="160"/>
      <c r="P15" s="160"/>
      <c r="Q15" s="160"/>
      <c r="R15" s="160"/>
      <c r="S15" s="160"/>
      <c r="T15" s="160"/>
      <c r="U15" s="160"/>
      <c r="V15" s="160"/>
      <c r="W15" s="160"/>
      <c r="X15" s="160"/>
    </row>
    <row r="16" spans="1:24" x14ac:dyDescent="0.2">
      <c r="J16" s="84"/>
      <c r="K16" s="84"/>
      <c r="L16" s="84"/>
      <c r="M16" s="84"/>
      <c r="N16" s="84"/>
      <c r="O16" s="84"/>
      <c r="P16" s="84"/>
      <c r="Q16" s="84"/>
      <c r="R16" s="84"/>
      <c r="S16" s="84"/>
      <c r="T16" s="84"/>
      <c r="U16" s="84"/>
      <c r="V16" s="84"/>
      <c r="W16" s="84"/>
      <c r="X16" s="84"/>
    </row>
    <row r="17" spans="1:24" s="182" customFormat="1" ht="25.9" customHeight="1" x14ac:dyDescent="0.2">
      <c r="A17" s="180"/>
      <c r="B17" s="181" t="s">
        <v>248</v>
      </c>
      <c r="C17" s="706" t="s">
        <v>249</v>
      </c>
      <c r="D17" s="706"/>
      <c r="E17" s="706"/>
      <c r="F17" s="706"/>
      <c r="G17" s="706"/>
      <c r="H17" s="706"/>
      <c r="I17" s="180"/>
      <c r="J17" s="155"/>
      <c r="K17" s="155"/>
      <c r="L17" s="155"/>
      <c r="M17" s="155"/>
      <c r="N17" s="155"/>
      <c r="O17" s="155"/>
      <c r="P17" s="155"/>
      <c r="Q17" s="155"/>
      <c r="R17" s="155"/>
      <c r="S17" s="155"/>
      <c r="T17" s="155"/>
      <c r="U17" s="155"/>
      <c r="V17" s="155"/>
      <c r="W17" s="155"/>
      <c r="X17" s="155"/>
    </row>
    <row r="18" spans="1:24" x14ac:dyDescent="0.2">
      <c r="A18" s="176"/>
      <c r="B18" s="176"/>
      <c r="C18" s="176"/>
      <c r="D18" s="176"/>
      <c r="E18" s="176"/>
      <c r="F18" s="176"/>
      <c r="G18" s="176"/>
      <c r="H18" s="176"/>
      <c r="I18" s="176"/>
      <c r="J18" s="176"/>
      <c r="K18" s="176"/>
      <c r="L18" s="176"/>
      <c r="M18" s="176"/>
      <c r="N18" s="176"/>
      <c r="O18" s="176"/>
      <c r="P18" s="176"/>
      <c r="Q18" s="176"/>
      <c r="R18" s="176"/>
      <c r="S18" s="176"/>
      <c r="T18" s="176"/>
      <c r="U18" s="176"/>
      <c r="V18" s="176"/>
    </row>
    <row r="19" spans="1:24" x14ac:dyDescent="0.2">
      <c r="A19" s="176"/>
      <c r="B19" s="176"/>
      <c r="C19" s="176"/>
      <c r="D19" s="176"/>
      <c r="E19" s="176"/>
      <c r="F19" s="176"/>
      <c r="G19" s="176"/>
      <c r="H19" s="176"/>
      <c r="I19" s="176"/>
      <c r="J19" s="176"/>
      <c r="K19" s="176"/>
      <c r="L19" s="176"/>
      <c r="M19" s="176"/>
      <c r="N19" s="176"/>
      <c r="O19" s="176"/>
      <c r="P19" s="176"/>
      <c r="Q19" s="176"/>
      <c r="R19" s="176"/>
      <c r="S19" s="176"/>
      <c r="T19" s="176"/>
      <c r="U19" s="176"/>
      <c r="V19" s="176"/>
    </row>
    <row r="20" spans="1:24" x14ac:dyDescent="0.2">
      <c r="A20" s="176"/>
      <c r="B20" s="176"/>
      <c r="C20" s="176"/>
      <c r="D20" s="176"/>
      <c r="E20" s="176"/>
      <c r="F20" s="176"/>
      <c r="G20" s="176"/>
      <c r="H20" s="176"/>
      <c r="I20" s="176"/>
      <c r="J20" s="176"/>
      <c r="K20" s="176"/>
      <c r="L20" s="176"/>
      <c r="M20" s="176"/>
      <c r="N20" s="176"/>
      <c r="O20" s="176"/>
      <c r="P20" s="176"/>
      <c r="Q20" s="176"/>
      <c r="R20" s="176"/>
      <c r="S20" s="176"/>
      <c r="T20" s="176"/>
      <c r="U20" s="176"/>
      <c r="V20" s="176"/>
    </row>
    <row r="21" spans="1:24" x14ac:dyDescent="0.2">
      <c r="A21" s="176"/>
      <c r="B21" s="176"/>
      <c r="C21" s="176"/>
      <c r="D21" s="176"/>
      <c r="E21" s="176"/>
      <c r="F21" s="176"/>
      <c r="G21" s="176"/>
      <c r="H21" s="176"/>
      <c r="I21" s="176"/>
      <c r="J21" s="176"/>
      <c r="K21" s="176"/>
      <c r="L21" s="176"/>
      <c r="M21" s="176"/>
      <c r="N21" s="176"/>
      <c r="O21" s="176"/>
      <c r="P21" s="176"/>
      <c r="Q21" s="176"/>
      <c r="R21" s="176"/>
      <c r="S21" s="176"/>
      <c r="T21" s="176"/>
      <c r="U21" s="176"/>
      <c r="V21" s="176"/>
    </row>
    <row r="22" spans="1:24" ht="12.75" customHeight="1" x14ac:dyDescent="0.2">
      <c r="A22" s="176"/>
      <c r="B22" s="176"/>
      <c r="C22" s="183" t="s">
        <v>250</v>
      </c>
      <c r="D22" s="176"/>
      <c r="E22" s="176"/>
      <c r="F22" s="176"/>
      <c r="G22" s="176"/>
      <c r="H22" s="176"/>
      <c r="I22" s="176"/>
      <c r="J22" s="176"/>
      <c r="K22" s="176"/>
      <c r="L22" s="176"/>
      <c r="M22" s="176"/>
      <c r="N22" s="176"/>
      <c r="O22" s="176"/>
      <c r="P22" s="176"/>
      <c r="Q22" s="176"/>
      <c r="R22" s="176"/>
      <c r="S22" s="176"/>
      <c r="T22" s="176"/>
      <c r="U22" s="176"/>
      <c r="V22" s="176"/>
    </row>
  </sheetData>
  <mergeCells count="14">
    <mergeCell ref="C15:H15"/>
    <mergeCell ref="C17:H17"/>
    <mergeCell ref="C9:H9"/>
    <mergeCell ref="C10:H10"/>
    <mergeCell ref="C11:H11"/>
    <mergeCell ref="C12:H12"/>
    <mergeCell ref="C13:H13"/>
    <mergeCell ref="C14:H14"/>
    <mergeCell ref="C8:H8"/>
    <mergeCell ref="V2:X2"/>
    <mergeCell ref="B4:B5"/>
    <mergeCell ref="C4:H5"/>
    <mergeCell ref="C6:H6"/>
    <mergeCell ref="C7:H7"/>
  </mergeCells>
  <conditionalFormatting sqref="J6:X11 J12 M12 P12 S12 V12 J13:X13 J14:J15 M14:M15 P14:P15 S14:S15 V14:V15">
    <cfRule type="cellIs" dxfId="9" priority="8" operator="equal">
      <formula>"No"</formula>
    </cfRule>
    <cfRule type="containsText" dxfId="8" priority="9" operator="containsText" text="Yes">
      <formula>NOT(ISERROR(SEARCH("Yes",J6)))</formula>
    </cfRule>
  </conditionalFormatting>
  <conditionalFormatting sqref="J6:X15 J17:X17">
    <cfRule type="cellIs" dxfId="7" priority="6" operator="equal">
      <formula>"Yes"</formula>
    </cfRule>
    <cfRule type="cellIs" dxfId="6" priority="7" operator="equal">
      <formula>"Fail"</formula>
    </cfRule>
  </conditionalFormatting>
  <conditionalFormatting sqref="J6:X15">
    <cfRule type="containsText" dxfId="5" priority="4" operator="containsText" text="Pass">
      <formula>NOT(ISERROR(SEARCH("Pass",J6)))</formula>
    </cfRule>
    <cfRule type="containsText" dxfId="4" priority="5" operator="containsText" text="Fail">
      <formula>NOT(ISERROR(SEARCH("Fail",J6)))</formula>
    </cfRule>
  </conditionalFormatting>
  <conditionalFormatting sqref="J17:X17">
    <cfRule type="containsText" dxfId="3" priority="1" operator="containsText" text="Pass">
      <formula>NOT(ISERROR(SEARCH("Pass",J17)))</formula>
    </cfRule>
    <cfRule type="containsText" dxfId="2" priority="2" operator="containsText" text="Fail">
      <formula>NOT(ISERROR(SEARCH("Fail",J17)))</formula>
    </cfRule>
    <cfRule type="containsText" dxfId="1" priority="10" operator="containsText" text="No">
      <formula>NOT(ISERROR(SEARCH("No",J17)))</formula>
    </cfRule>
    <cfRule type="containsText" dxfId="0" priority="11" operator="containsText" text="Yes">
      <formula>NOT(ISERROR(SEARCH("Yes",J17)))</formula>
    </cfRule>
  </conditionalFormatting>
  <dataValidations count="1">
    <dataValidation type="list" allowBlank="1" showInputMessage="1" showErrorMessage="1" sqref="J6:X15 J17:X17" xr:uid="{00000000-0002-0000-0500-000000000000}">
      <formula1>"Pass, Fail"</formula1>
    </dataValidation>
  </dataValidations>
  <pageMargins left="0.70866141732283472" right="0.70866141732283472" top="0.74803149606299213" bottom="0.74803149606299213" header="0.31496062992125984" footer="0.31496062992125984"/>
  <pageSetup paperSize="9" scale="40" orientation="landscape" horizontalDpi="4294967295" verticalDpi="4294967295" r:id="rId1"/>
  <headerFooter>
    <oddFooter>&amp;LCompetitive Bid Analysis 
SC-PR- 11a &amp;REssential Evaluation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0000"/>
    <pageSetUpPr fitToPage="1"/>
  </sheetPr>
  <dimension ref="A1:Y50"/>
  <sheetViews>
    <sheetView showGridLines="0" view="pageBreakPreview" zoomScale="80" zoomScaleNormal="80" zoomScaleSheetLayoutView="80" workbookViewId="0">
      <pane xSplit="7" ySplit="5" topLeftCell="H6" activePane="bottomRight" state="frozen"/>
      <selection activeCell="E9" sqref="E9"/>
      <selection pane="topRight" activeCell="E9" sqref="E9"/>
      <selection pane="bottomLeft" activeCell="E9" sqref="E9"/>
      <selection pane="bottomRight" activeCell="L6" sqref="L5:L6"/>
    </sheetView>
  </sheetViews>
  <sheetFormatPr defaultColWidth="9.140625" defaultRowHeight="12.75" x14ac:dyDescent="0.2"/>
  <cols>
    <col min="1" max="1" width="3" style="177" customWidth="1"/>
    <col min="2" max="2" width="11.42578125" style="177" customWidth="1"/>
    <col min="3" max="3" width="25.140625" style="177" customWidth="1"/>
    <col min="4" max="4" width="8.7109375" style="177" customWidth="1"/>
    <col min="5" max="5" width="7" style="177" customWidth="1"/>
    <col min="6" max="6" width="4.28515625" style="177" customWidth="1"/>
    <col min="7" max="7" width="35.28515625" style="177" customWidth="1"/>
    <col min="8" max="8" width="12.42578125" style="177" customWidth="1"/>
    <col min="9" max="9" width="8.28515625" style="177" bestFit="1" customWidth="1"/>
    <col min="10" max="18" width="10.7109375" style="177" customWidth="1"/>
    <col min="19" max="24" width="10.7109375" style="208" customWidth="1"/>
    <col min="25" max="25" width="75.28515625" style="177" customWidth="1"/>
    <col min="26" max="26" width="17" style="177" customWidth="1"/>
    <col min="27" max="16384" width="9.140625" style="177"/>
  </cols>
  <sheetData>
    <row r="1" spans="1:25" s="84" customFormat="1" ht="36" customHeight="1" x14ac:dyDescent="0.25">
      <c r="B1" s="39" t="s">
        <v>251</v>
      </c>
      <c r="C1" s="39"/>
      <c r="D1" s="39"/>
      <c r="E1" s="39"/>
      <c r="F1" s="39"/>
      <c r="G1" s="39"/>
      <c r="H1" s="39"/>
      <c r="I1" s="39"/>
      <c r="J1" s="39"/>
      <c r="K1" s="39"/>
      <c r="L1" s="39"/>
      <c r="M1" s="39"/>
      <c r="N1" s="39"/>
      <c r="O1" s="39"/>
      <c r="P1" s="39"/>
      <c r="Q1" s="40"/>
      <c r="R1" s="40"/>
      <c r="S1" s="184"/>
      <c r="T1" s="184"/>
      <c r="U1" s="184"/>
      <c r="V1" s="184"/>
      <c r="W1" s="184"/>
      <c r="X1" s="184"/>
      <c r="Y1" s="41" t="s">
        <v>252</v>
      </c>
    </row>
    <row r="2" spans="1:25" ht="15" customHeight="1" x14ac:dyDescent="0.2">
      <c r="A2" s="176"/>
      <c r="B2" s="185"/>
      <c r="C2" s="180"/>
      <c r="D2" s="180"/>
      <c r="E2" s="185"/>
      <c r="F2" s="185"/>
      <c r="G2" s="185"/>
      <c r="H2" s="185"/>
      <c r="I2" s="185"/>
      <c r="J2" s="176"/>
      <c r="K2" s="176"/>
      <c r="L2" s="176"/>
      <c r="M2" s="176"/>
      <c r="N2" s="176"/>
      <c r="O2" s="176"/>
      <c r="P2" s="176"/>
      <c r="Q2" s="176"/>
      <c r="R2" s="176"/>
      <c r="S2" s="186"/>
      <c r="T2" s="186"/>
      <c r="U2" s="186"/>
      <c r="V2" s="186"/>
      <c r="W2" s="186"/>
      <c r="X2" s="186"/>
    </row>
    <row r="3" spans="1:25" ht="22.9" customHeight="1" x14ac:dyDescent="0.2">
      <c r="A3" s="176"/>
      <c r="B3" s="420" t="s">
        <v>253</v>
      </c>
      <c r="C3" s="420" t="s">
        <v>254</v>
      </c>
      <c r="D3" s="420"/>
      <c r="E3" s="420"/>
      <c r="F3" s="420"/>
      <c r="G3" s="420"/>
      <c r="H3" s="420" t="s">
        <v>255</v>
      </c>
      <c r="I3" s="420" t="s">
        <v>256</v>
      </c>
      <c r="J3" s="187" t="s">
        <v>257</v>
      </c>
      <c r="K3" s="187" t="s">
        <v>258</v>
      </c>
      <c r="L3" s="187" t="s">
        <v>259</v>
      </c>
      <c r="M3" s="187" t="s">
        <v>260</v>
      </c>
      <c r="N3" s="187" t="s">
        <v>242</v>
      </c>
      <c r="O3" s="187" t="s">
        <v>261</v>
      </c>
      <c r="P3" s="187" t="s">
        <v>262</v>
      </c>
      <c r="Q3" s="187" t="s">
        <v>263</v>
      </c>
      <c r="R3" s="187" t="s">
        <v>264</v>
      </c>
      <c r="S3" s="187" t="s">
        <v>196</v>
      </c>
      <c r="T3" s="187" t="s">
        <v>197</v>
      </c>
      <c r="U3" s="187" t="s">
        <v>198</v>
      </c>
      <c r="V3" s="187" t="s">
        <v>199</v>
      </c>
      <c r="W3" s="187" t="s">
        <v>200</v>
      </c>
      <c r="X3" s="187" t="s">
        <v>201</v>
      </c>
      <c r="Y3" s="704" t="s">
        <v>265</v>
      </c>
    </row>
    <row r="4" spans="1:25" ht="42.75" customHeight="1" x14ac:dyDescent="0.2">
      <c r="A4" s="176"/>
      <c r="B4" s="420"/>
      <c r="C4" s="420"/>
      <c r="D4" s="420"/>
      <c r="E4" s="420"/>
      <c r="F4" s="420"/>
      <c r="G4" s="420"/>
      <c r="H4" s="420"/>
      <c r="I4" s="420"/>
      <c r="J4" s="188" t="str">
        <f>Summary!E5</f>
        <v>&lt;&lt;Insert Supplier Name&gt;&gt;</v>
      </c>
      <c r="K4" s="188" t="str">
        <f>Summary!F5</f>
        <v>&lt;&lt;Insert Supplier Name&gt;&gt;</v>
      </c>
      <c r="L4" s="188" t="str">
        <f>Summary!G5</f>
        <v>&lt;&lt;Insert Supplier Name&gt;&gt;</v>
      </c>
      <c r="M4" s="188" t="str">
        <f>Summary!H5</f>
        <v>&lt;&lt;Insert Supplier Name&gt;&gt;</v>
      </c>
      <c r="N4" s="188" t="str">
        <f>Summary!I5</f>
        <v>&lt;&lt;Insert Supplier Name&gt;&gt;</v>
      </c>
      <c r="O4" s="188" t="str">
        <f>Summary!J5</f>
        <v>&lt;&lt;Insert Supplier Name&gt;&gt;</v>
      </c>
      <c r="P4" s="188" t="str">
        <f>Summary!K5</f>
        <v>&lt;&lt;Insert Supplier Name&gt;&gt;</v>
      </c>
      <c r="Q4" s="188" t="str">
        <f>Summary!L5</f>
        <v>&lt;&lt;Insert Supplier Name&gt;&gt;</v>
      </c>
      <c r="R4" s="188" t="str">
        <f>Summary!M5</f>
        <v>&lt;&lt;Insert Supplier Name&gt;&gt;</v>
      </c>
      <c r="S4" s="188" t="str">
        <f>Summary!N5</f>
        <v>&lt;&lt;Insert Supplier Name&gt;&gt;</v>
      </c>
      <c r="T4" s="188" t="str">
        <f>Summary!O5</f>
        <v>&lt;&lt;Insert Supplier Name&gt;&gt;</v>
      </c>
      <c r="U4" s="188" t="str">
        <f>Summary!P5</f>
        <v>&lt;&lt;Insert Supplier Name&gt;&gt;</v>
      </c>
      <c r="V4" s="188" t="str">
        <f>Summary!Q5</f>
        <v>&lt;&lt;Insert Supplier Name&gt;&gt;</v>
      </c>
      <c r="W4" s="188" t="str">
        <f>Summary!R5</f>
        <v>&lt;&lt;Insert Supplier Name&gt;&gt;</v>
      </c>
      <c r="X4" s="188" t="str">
        <f>Summary!S5</f>
        <v>&lt;&lt;Insert Supplier Name&gt;&gt;</v>
      </c>
      <c r="Y4" s="704"/>
    </row>
    <row r="5" spans="1:25" s="191" customFormat="1" ht="21" customHeight="1" x14ac:dyDescent="0.2">
      <c r="A5" s="189"/>
      <c r="B5" s="420"/>
      <c r="C5" s="420"/>
      <c r="D5" s="420"/>
      <c r="E5" s="420"/>
      <c r="F5" s="420"/>
      <c r="G5" s="420"/>
      <c r="H5" s="420"/>
      <c r="I5" s="420"/>
      <c r="J5" s="190" t="s">
        <v>266</v>
      </c>
      <c r="K5" s="190" t="s">
        <v>266</v>
      </c>
      <c r="L5" s="190" t="s">
        <v>266</v>
      </c>
      <c r="M5" s="190" t="s">
        <v>266</v>
      </c>
      <c r="N5" s="190" t="s">
        <v>266</v>
      </c>
      <c r="O5" s="190" t="s">
        <v>266</v>
      </c>
      <c r="P5" s="190" t="s">
        <v>266</v>
      </c>
      <c r="Q5" s="190" t="s">
        <v>266</v>
      </c>
      <c r="R5" s="190" t="s">
        <v>266</v>
      </c>
      <c r="S5" s="190" t="s">
        <v>266</v>
      </c>
      <c r="T5" s="190" t="s">
        <v>266</v>
      </c>
      <c r="U5" s="190" t="s">
        <v>266</v>
      </c>
      <c r="V5" s="190" t="s">
        <v>266</v>
      </c>
      <c r="W5" s="190" t="s">
        <v>266</v>
      </c>
      <c r="X5" s="190" t="s">
        <v>266</v>
      </c>
      <c r="Y5" s="704"/>
    </row>
    <row r="6" spans="1:25" s="191" customFormat="1" ht="17.25" customHeight="1" x14ac:dyDescent="0.2">
      <c r="A6" s="189"/>
      <c r="B6" s="190">
        <v>1</v>
      </c>
      <c r="C6" s="709"/>
      <c r="D6" s="709"/>
      <c r="E6" s="709"/>
      <c r="F6" s="709"/>
      <c r="G6" s="709"/>
      <c r="H6" s="97"/>
      <c r="I6" s="192"/>
      <c r="J6" s="193"/>
      <c r="K6" s="194"/>
      <c r="L6" s="194"/>
      <c r="M6" s="194"/>
      <c r="N6" s="195"/>
      <c r="O6" s="194"/>
      <c r="P6" s="194"/>
      <c r="Q6" s="194"/>
      <c r="R6" s="194"/>
      <c r="S6" s="194"/>
      <c r="T6" s="194"/>
      <c r="U6" s="194"/>
      <c r="V6" s="194"/>
      <c r="W6" s="194"/>
      <c r="X6" s="194"/>
      <c r="Y6" s="196"/>
    </row>
    <row r="7" spans="1:25" s="191" customFormat="1" ht="17.25" customHeight="1" x14ac:dyDescent="0.2">
      <c r="A7" s="189"/>
      <c r="B7" s="190">
        <v>2</v>
      </c>
      <c r="C7" s="709"/>
      <c r="D7" s="709"/>
      <c r="E7" s="709"/>
      <c r="F7" s="709"/>
      <c r="G7" s="709"/>
      <c r="H7" s="97"/>
      <c r="I7" s="192"/>
      <c r="J7" s="193"/>
      <c r="K7" s="194"/>
      <c r="L7" s="194"/>
      <c r="M7" s="194"/>
      <c r="N7" s="195"/>
      <c r="O7" s="194"/>
      <c r="P7" s="194"/>
      <c r="Q7" s="194"/>
      <c r="R7" s="194"/>
      <c r="S7" s="194"/>
      <c r="T7" s="194"/>
      <c r="U7" s="194"/>
      <c r="V7" s="194"/>
      <c r="W7" s="194"/>
      <c r="X7" s="194"/>
      <c r="Y7" s="196"/>
    </row>
    <row r="8" spans="1:25" ht="17.25" customHeight="1" x14ac:dyDescent="0.2">
      <c r="A8" s="176"/>
      <c r="B8" s="190">
        <v>3</v>
      </c>
      <c r="C8" s="709"/>
      <c r="D8" s="709"/>
      <c r="E8" s="709"/>
      <c r="F8" s="709"/>
      <c r="G8" s="709"/>
      <c r="H8" s="97"/>
      <c r="I8" s="197"/>
      <c r="J8" s="193"/>
      <c r="K8" s="194"/>
      <c r="L8" s="194"/>
      <c r="M8" s="194"/>
      <c r="N8" s="195"/>
      <c r="O8" s="194"/>
      <c r="P8" s="194"/>
      <c r="Q8" s="194"/>
      <c r="R8" s="194"/>
      <c r="S8" s="194"/>
      <c r="T8" s="194"/>
      <c r="U8" s="194"/>
      <c r="V8" s="194"/>
      <c r="W8" s="194"/>
      <c r="X8" s="194"/>
      <c r="Y8" s="196"/>
    </row>
    <row r="9" spans="1:25" s="191" customFormat="1" ht="17.25" customHeight="1" x14ac:dyDescent="0.2">
      <c r="A9" s="189"/>
      <c r="B9" s="190">
        <v>4</v>
      </c>
      <c r="C9" s="709"/>
      <c r="D9" s="709"/>
      <c r="E9" s="709"/>
      <c r="F9" s="709"/>
      <c r="G9" s="709"/>
      <c r="H9" s="97"/>
      <c r="I9" s="192"/>
      <c r="J9" s="193"/>
      <c r="K9" s="194"/>
      <c r="L9" s="194"/>
      <c r="M9" s="194"/>
      <c r="N9" s="195"/>
      <c r="O9" s="194"/>
      <c r="P9" s="194"/>
      <c r="Q9" s="194"/>
      <c r="R9" s="194"/>
      <c r="S9" s="194"/>
      <c r="T9" s="194"/>
      <c r="U9" s="194"/>
      <c r="V9" s="194"/>
      <c r="W9" s="194"/>
      <c r="X9" s="194"/>
      <c r="Y9" s="196"/>
    </row>
    <row r="10" spans="1:25" s="191" customFormat="1" ht="17.25" customHeight="1" x14ac:dyDescent="0.2">
      <c r="A10" s="189"/>
      <c r="B10" s="190">
        <v>5</v>
      </c>
      <c r="C10" s="709"/>
      <c r="D10" s="709"/>
      <c r="E10" s="709"/>
      <c r="F10" s="709"/>
      <c r="G10" s="709"/>
      <c r="H10" s="97"/>
      <c r="I10" s="192"/>
      <c r="J10" s="193"/>
      <c r="K10" s="194"/>
      <c r="L10" s="194"/>
      <c r="M10" s="194"/>
      <c r="N10" s="195"/>
      <c r="O10" s="194"/>
      <c r="P10" s="194"/>
      <c r="Q10" s="194"/>
      <c r="R10" s="194"/>
      <c r="S10" s="194"/>
      <c r="T10" s="194"/>
      <c r="U10" s="194"/>
      <c r="V10" s="194"/>
      <c r="W10" s="194"/>
      <c r="X10" s="194"/>
      <c r="Y10" s="196"/>
    </row>
    <row r="11" spans="1:25" s="191" customFormat="1" ht="17.25" customHeight="1" x14ac:dyDescent="0.2">
      <c r="A11" s="189"/>
      <c r="B11" s="190">
        <v>6</v>
      </c>
      <c r="C11" s="422"/>
      <c r="D11" s="424"/>
      <c r="E11" s="424"/>
      <c r="F11" s="424"/>
      <c r="G11" s="710"/>
      <c r="H11" s="97"/>
      <c r="I11" s="192"/>
      <c r="J11" s="193"/>
      <c r="K11" s="194"/>
      <c r="L11" s="194"/>
      <c r="M11" s="194"/>
      <c r="N11" s="195"/>
      <c r="O11" s="194"/>
      <c r="P11" s="194"/>
      <c r="Q11" s="194"/>
      <c r="R11" s="194"/>
      <c r="S11" s="194"/>
      <c r="T11" s="194"/>
      <c r="U11" s="194"/>
      <c r="V11" s="194"/>
      <c r="W11" s="194"/>
      <c r="X11" s="194"/>
      <c r="Y11" s="196"/>
    </row>
    <row r="12" spans="1:25" s="191" customFormat="1" ht="17.25" customHeight="1" x14ac:dyDescent="0.2">
      <c r="A12" s="189"/>
      <c r="B12" s="190">
        <v>7</v>
      </c>
      <c r="C12" s="422"/>
      <c r="D12" s="424"/>
      <c r="E12" s="424"/>
      <c r="F12" s="424"/>
      <c r="G12" s="710"/>
      <c r="H12" s="97"/>
      <c r="I12" s="192"/>
      <c r="J12" s="193"/>
      <c r="K12" s="194"/>
      <c r="L12" s="194"/>
      <c r="M12" s="194"/>
      <c r="N12" s="195"/>
      <c r="O12" s="194"/>
      <c r="P12" s="194"/>
      <c r="Q12" s="194"/>
      <c r="R12" s="194"/>
      <c r="S12" s="194"/>
      <c r="T12" s="194"/>
      <c r="U12" s="194"/>
      <c r="V12" s="194"/>
      <c r="W12" s="194"/>
      <c r="X12" s="194"/>
      <c r="Y12" s="196"/>
    </row>
    <row r="13" spans="1:25" s="191" customFormat="1" ht="17.25" customHeight="1" x14ac:dyDescent="0.2">
      <c r="A13" s="189"/>
      <c r="B13" s="190">
        <v>8</v>
      </c>
      <c r="C13" s="422"/>
      <c r="D13" s="424"/>
      <c r="E13" s="424"/>
      <c r="F13" s="424"/>
      <c r="G13" s="710"/>
      <c r="H13" s="97"/>
      <c r="I13" s="192"/>
      <c r="J13" s="193"/>
      <c r="K13" s="194"/>
      <c r="L13" s="194"/>
      <c r="M13" s="194"/>
      <c r="N13" s="195"/>
      <c r="O13" s="194"/>
      <c r="P13" s="194"/>
      <c r="Q13" s="194"/>
      <c r="R13" s="194"/>
      <c r="S13" s="194"/>
      <c r="T13" s="194"/>
      <c r="U13" s="194"/>
      <c r="V13" s="194"/>
      <c r="W13" s="194"/>
      <c r="X13" s="194"/>
      <c r="Y13" s="196"/>
    </row>
    <row r="14" spans="1:25" s="191" customFormat="1" ht="17.25" customHeight="1" x14ac:dyDescent="0.2">
      <c r="A14" s="189"/>
      <c r="B14" s="190">
        <v>9</v>
      </c>
      <c r="C14" s="422"/>
      <c r="D14" s="424"/>
      <c r="E14" s="424"/>
      <c r="F14" s="424"/>
      <c r="G14" s="710"/>
      <c r="H14" s="97"/>
      <c r="I14" s="192"/>
      <c r="J14" s="193"/>
      <c r="K14" s="194"/>
      <c r="L14" s="194"/>
      <c r="M14" s="194"/>
      <c r="N14" s="195"/>
      <c r="O14" s="194"/>
      <c r="P14" s="194"/>
      <c r="Q14" s="194"/>
      <c r="R14" s="194"/>
      <c r="S14" s="194"/>
      <c r="T14" s="194"/>
      <c r="U14" s="194"/>
      <c r="V14" s="194"/>
      <c r="W14" s="194"/>
      <c r="X14" s="194"/>
      <c r="Y14" s="196"/>
    </row>
    <row r="15" spans="1:25" s="191" customFormat="1" ht="17.25" customHeight="1" x14ac:dyDescent="0.2">
      <c r="A15" s="189"/>
      <c r="B15" s="190">
        <v>10</v>
      </c>
      <c r="C15" s="711"/>
      <c r="D15" s="711"/>
      <c r="E15" s="711"/>
      <c r="F15" s="711"/>
      <c r="G15" s="711"/>
      <c r="H15" s="97"/>
      <c r="I15" s="192"/>
      <c r="J15" s="193"/>
      <c r="K15" s="194"/>
      <c r="L15" s="194"/>
      <c r="M15" s="194"/>
      <c r="N15" s="195"/>
      <c r="O15" s="194"/>
      <c r="P15" s="194"/>
      <c r="Q15" s="194"/>
      <c r="R15" s="194"/>
      <c r="S15" s="194"/>
      <c r="T15" s="194"/>
      <c r="U15" s="194"/>
      <c r="V15" s="194"/>
      <c r="W15" s="194"/>
      <c r="X15" s="194"/>
      <c r="Y15" s="196"/>
    </row>
    <row r="16" spans="1:25" x14ac:dyDescent="0.2">
      <c r="I16" s="84"/>
      <c r="J16" s="198"/>
      <c r="K16" s="198"/>
      <c r="L16" s="198"/>
      <c r="M16" s="198"/>
      <c r="N16" s="198"/>
      <c r="O16" s="198"/>
      <c r="P16" s="198"/>
      <c r="Q16" s="198"/>
      <c r="R16" s="198"/>
      <c r="S16" s="198"/>
      <c r="T16" s="198"/>
      <c r="U16" s="198"/>
      <c r="V16" s="198"/>
      <c r="W16" s="198"/>
      <c r="X16" s="198"/>
    </row>
    <row r="17" spans="1:25" ht="46.5" customHeight="1" x14ac:dyDescent="0.2">
      <c r="A17" s="176"/>
      <c r="B17" s="199"/>
      <c r="C17" s="712"/>
      <c r="D17" s="712"/>
      <c r="E17" s="712"/>
      <c r="F17" s="712"/>
      <c r="G17" s="712"/>
      <c r="H17" s="200" t="s">
        <v>267</v>
      </c>
      <c r="I17" s="201">
        <f>SUM(I6:I15)</f>
        <v>0</v>
      </c>
      <c r="J17" s="202">
        <f>SUM(J6:J15)</f>
        <v>0</v>
      </c>
      <c r="K17" s="202">
        <f t="shared" ref="K17:X17" si="0">SUM(K6:K15)</f>
        <v>0</v>
      </c>
      <c r="L17" s="202">
        <f t="shared" si="0"/>
        <v>0</v>
      </c>
      <c r="M17" s="202">
        <f t="shared" si="0"/>
        <v>0</v>
      </c>
      <c r="N17" s="202">
        <f t="shared" si="0"/>
        <v>0</v>
      </c>
      <c r="O17" s="202">
        <f t="shared" si="0"/>
        <v>0</v>
      </c>
      <c r="P17" s="202">
        <f t="shared" si="0"/>
        <v>0</v>
      </c>
      <c r="Q17" s="202">
        <f t="shared" si="0"/>
        <v>0</v>
      </c>
      <c r="R17" s="202">
        <f t="shared" si="0"/>
        <v>0</v>
      </c>
      <c r="S17" s="202">
        <f t="shared" si="0"/>
        <v>0</v>
      </c>
      <c r="T17" s="202">
        <f t="shared" si="0"/>
        <v>0</v>
      </c>
      <c r="U17" s="202">
        <f t="shared" si="0"/>
        <v>0</v>
      </c>
      <c r="V17" s="202">
        <f t="shared" si="0"/>
        <v>0</v>
      </c>
      <c r="W17" s="202">
        <f t="shared" si="0"/>
        <v>0</v>
      </c>
      <c r="X17" s="202">
        <f t="shared" si="0"/>
        <v>0</v>
      </c>
      <c r="Y17" s="203"/>
    </row>
    <row r="18" spans="1:25" x14ac:dyDescent="0.2">
      <c r="A18" s="176"/>
      <c r="B18" s="176"/>
      <c r="C18" s="185"/>
      <c r="D18" s="204"/>
      <c r="E18" s="176"/>
      <c r="F18" s="176"/>
      <c r="G18" s="176"/>
      <c r="H18" s="176"/>
      <c r="I18" s="180"/>
      <c r="J18" s="176"/>
      <c r="K18" s="176"/>
      <c r="L18" s="176"/>
      <c r="M18" s="176"/>
      <c r="N18" s="176"/>
      <c r="O18" s="176"/>
      <c r="P18" s="176"/>
      <c r="Q18" s="176"/>
      <c r="R18" s="176"/>
      <c r="S18" s="186"/>
      <c r="T18" s="186"/>
      <c r="U18" s="186"/>
      <c r="V18" s="186"/>
      <c r="W18" s="186"/>
      <c r="X18" s="186"/>
    </row>
    <row r="19" spans="1:25" x14ac:dyDescent="0.2">
      <c r="A19" s="176"/>
      <c r="B19" s="176"/>
      <c r="C19" s="176"/>
      <c r="D19" s="176"/>
      <c r="E19" s="205"/>
      <c r="F19" s="205"/>
      <c r="G19" s="176"/>
      <c r="H19" s="176"/>
      <c r="I19" s="176"/>
      <c r="J19" s="176"/>
      <c r="K19" s="176"/>
      <c r="L19" s="713"/>
      <c r="M19" s="713"/>
      <c r="N19" s="713"/>
      <c r="O19" s="94"/>
      <c r="P19" s="94"/>
      <c r="Q19" s="94"/>
      <c r="R19" s="176"/>
      <c r="S19" s="186"/>
      <c r="T19" s="186"/>
      <c r="U19" s="186"/>
      <c r="V19" s="186"/>
      <c r="W19" s="186"/>
      <c r="X19" s="186"/>
    </row>
    <row r="20" spans="1:25" x14ac:dyDescent="0.2">
      <c r="B20" s="206" t="s">
        <v>268</v>
      </c>
      <c r="L20" s="207"/>
      <c r="M20" s="207"/>
      <c r="N20" s="207"/>
      <c r="O20" s="207"/>
      <c r="P20" s="207"/>
      <c r="Q20" s="207"/>
    </row>
    <row r="21" spans="1:25" x14ac:dyDescent="0.2">
      <c r="B21" s="182"/>
      <c r="C21" s="182"/>
      <c r="D21" s="182"/>
      <c r="L21" s="209"/>
      <c r="M21" s="209"/>
      <c r="N21" s="209"/>
      <c r="O21" s="209"/>
      <c r="P21" s="209"/>
      <c r="Q21" s="209"/>
    </row>
    <row r="22" spans="1:25" x14ac:dyDescent="0.2">
      <c r="I22" s="182"/>
      <c r="L22" s="210"/>
      <c r="M22" s="210"/>
      <c r="N22" s="210"/>
      <c r="O22" s="210"/>
      <c r="P22" s="210"/>
      <c r="Q22" s="210"/>
    </row>
    <row r="23" spans="1:25" x14ac:dyDescent="0.2">
      <c r="C23" s="211"/>
      <c r="D23" s="211"/>
      <c r="I23" s="182"/>
      <c r="L23" s="209"/>
      <c r="M23" s="209"/>
      <c r="N23" s="209"/>
      <c r="O23" s="209"/>
      <c r="P23" s="209"/>
      <c r="Q23" s="209"/>
    </row>
    <row r="29" spans="1:25" x14ac:dyDescent="0.2">
      <c r="E29" s="212"/>
      <c r="F29" s="212"/>
    </row>
    <row r="30" spans="1:25" x14ac:dyDescent="0.2">
      <c r="I30" s="182"/>
    </row>
    <row r="31" spans="1:25" x14ac:dyDescent="0.2">
      <c r="C31" s="211"/>
      <c r="D31" s="211"/>
      <c r="I31" s="182"/>
    </row>
    <row r="34" spans="2:9" x14ac:dyDescent="0.2">
      <c r="E34" s="213"/>
      <c r="F34" s="213"/>
    </row>
    <row r="36" spans="2:9" x14ac:dyDescent="0.2">
      <c r="B36" s="182"/>
      <c r="C36" s="182"/>
      <c r="D36" s="182"/>
    </row>
    <row r="37" spans="2:9" x14ac:dyDescent="0.2">
      <c r="I37" s="182"/>
    </row>
    <row r="38" spans="2:9" x14ac:dyDescent="0.2">
      <c r="C38" s="211"/>
      <c r="D38" s="211"/>
      <c r="I38" s="182"/>
    </row>
    <row r="43" spans="2:9" x14ac:dyDescent="0.2">
      <c r="E43" s="212"/>
      <c r="F43" s="212"/>
    </row>
    <row r="44" spans="2:9" x14ac:dyDescent="0.2">
      <c r="I44" s="182"/>
    </row>
    <row r="45" spans="2:9" x14ac:dyDescent="0.2">
      <c r="C45" s="211"/>
      <c r="D45" s="211"/>
      <c r="I45" s="182"/>
    </row>
    <row r="47" spans="2:9" x14ac:dyDescent="0.2">
      <c r="E47" s="213"/>
      <c r="F47" s="213"/>
    </row>
    <row r="50" spans="2:2" x14ac:dyDescent="0.2">
      <c r="B50" s="182"/>
    </row>
  </sheetData>
  <mergeCells count="17">
    <mergeCell ref="C13:G13"/>
    <mergeCell ref="C14:G14"/>
    <mergeCell ref="C15:G15"/>
    <mergeCell ref="C17:G17"/>
    <mergeCell ref="L19:N19"/>
    <mergeCell ref="Y3:Y5"/>
    <mergeCell ref="C6:G6"/>
    <mergeCell ref="C12:G12"/>
    <mergeCell ref="B3:B5"/>
    <mergeCell ref="C3:G5"/>
    <mergeCell ref="H3:H5"/>
    <mergeCell ref="I3:I5"/>
    <mergeCell ref="C7:G7"/>
    <mergeCell ref="C8:G8"/>
    <mergeCell ref="C9:G9"/>
    <mergeCell ref="C10:G10"/>
    <mergeCell ref="C11:G11"/>
  </mergeCells>
  <pageMargins left="0.11811023622047245" right="0.19685039370078741" top="0.19685039370078741" bottom="0.39370078740157483" header="0" footer="0.19685039370078741"/>
  <pageSetup paperSize="9" scale="41" orientation="landscape" r:id="rId1"/>
  <headerFooter>
    <oddFooter>&amp;LCompetitive Bid Analysis 
SC-PR- 11a &amp;RCapability Evaluation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0000"/>
    <pageSetUpPr fitToPage="1"/>
  </sheetPr>
  <dimension ref="A1:Y50"/>
  <sheetViews>
    <sheetView showGridLines="0" view="pageBreakPreview" zoomScale="80" zoomScaleNormal="80" zoomScaleSheetLayoutView="80" workbookViewId="0">
      <pane xSplit="7" ySplit="5" topLeftCell="H6" activePane="bottomRight" state="frozen"/>
      <selection activeCell="E9" sqref="E9"/>
      <selection pane="topRight" activeCell="E9" sqref="E9"/>
      <selection pane="bottomLeft" activeCell="E9" sqref="E9"/>
      <selection pane="bottomRight" activeCell="C9" sqref="C9:G9"/>
    </sheetView>
  </sheetViews>
  <sheetFormatPr defaultColWidth="9.140625" defaultRowHeight="12.75" x14ac:dyDescent="0.2"/>
  <cols>
    <col min="1" max="1" width="3" style="177" customWidth="1"/>
    <col min="2" max="2" width="11.42578125" style="177" customWidth="1"/>
    <col min="3" max="3" width="25.140625" style="177" customWidth="1"/>
    <col min="4" max="4" width="8.7109375" style="177" customWidth="1"/>
    <col min="5" max="5" width="7" style="177" customWidth="1"/>
    <col min="6" max="6" width="4.28515625" style="177" customWidth="1"/>
    <col min="7" max="7" width="35.28515625" style="177" customWidth="1"/>
    <col min="8" max="8" width="12.42578125" style="177" customWidth="1"/>
    <col min="9" max="9" width="8.28515625" style="177" bestFit="1" customWidth="1"/>
    <col min="10" max="18" width="10.7109375" style="177" customWidth="1"/>
    <col min="19" max="24" width="10.7109375" style="208" customWidth="1"/>
    <col min="25" max="25" width="75.28515625" style="177" customWidth="1"/>
    <col min="26" max="26" width="17" style="177" customWidth="1"/>
    <col min="27" max="16384" width="9.140625" style="177"/>
  </cols>
  <sheetData>
    <row r="1" spans="1:25" s="84" customFormat="1" ht="36" customHeight="1" x14ac:dyDescent="0.25">
      <c r="B1" s="39" t="s">
        <v>251</v>
      </c>
      <c r="C1" s="39"/>
      <c r="D1" s="39"/>
      <c r="E1" s="39"/>
      <c r="F1" s="39"/>
      <c r="G1" s="39"/>
      <c r="H1" s="39"/>
      <c r="I1" s="39"/>
      <c r="J1" s="39"/>
      <c r="K1" s="39"/>
      <c r="L1" s="39"/>
      <c r="M1" s="39"/>
      <c r="N1" s="39"/>
      <c r="O1" s="39"/>
      <c r="P1" s="39"/>
      <c r="Q1" s="40"/>
      <c r="R1" s="40"/>
      <c r="S1" s="184"/>
      <c r="T1" s="184"/>
      <c r="U1" s="184"/>
      <c r="V1" s="184"/>
      <c r="W1" s="184"/>
      <c r="X1" s="184"/>
      <c r="Y1" s="41" t="s">
        <v>269</v>
      </c>
    </row>
    <row r="2" spans="1:25" ht="15" customHeight="1" x14ac:dyDescent="0.2">
      <c r="A2" s="176"/>
      <c r="B2" s="185"/>
      <c r="C2" s="180"/>
      <c r="D2" s="180"/>
      <c r="E2" s="185"/>
      <c r="F2" s="185"/>
      <c r="G2" s="185"/>
      <c r="H2" s="185"/>
      <c r="I2" s="185"/>
      <c r="J2" s="176"/>
      <c r="K2" s="176"/>
      <c r="L2" s="176"/>
      <c r="M2" s="176"/>
      <c r="N2" s="176"/>
      <c r="O2" s="176"/>
      <c r="P2" s="176"/>
      <c r="Q2" s="176"/>
      <c r="R2" s="176"/>
      <c r="S2" s="186"/>
      <c r="T2" s="186"/>
      <c r="U2" s="186"/>
      <c r="V2" s="186"/>
      <c r="W2" s="186"/>
      <c r="X2" s="186"/>
    </row>
    <row r="3" spans="1:25" ht="22.9" customHeight="1" x14ac:dyDescent="0.2">
      <c r="A3" s="176"/>
      <c r="B3" s="420" t="s">
        <v>253</v>
      </c>
      <c r="C3" s="420" t="s">
        <v>270</v>
      </c>
      <c r="D3" s="420"/>
      <c r="E3" s="420"/>
      <c r="F3" s="420"/>
      <c r="G3" s="420"/>
      <c r="H3" s="420" t="s">
        <v>255</v>
      </c>
      <c r="I3" s="420" t="s">
        <v>256</v>
      </c>
      <c r="J3" s="187" t="s">
        <v>257</v>
      </c>
      <c r="K3" s="187" t="s">
        <v>258</v>
      </c>
      <c r="L3" s="187" t="s">
        <v>259</v>
      </c>
      <c r="M3" s="187" t="s">
        <v>260</v>
      </c>
      <c r="N3" s="187" t="s">
        <v>242</v>
      </c>
      <c r="O3" s="187" t="s">
        <v>261</v>
      </c>
      <c r="P3" s="187" t="s">
        <v>262</v>
      </c>
      <c r="Q3" s="187" t="s">
        <v>263</v>
      </c>
      <c r="R3" s="187" t="s">
        <v>264</v>
      </c>
      <c r="S3" s="187" t="s">
        <v>196</v>
      </c>
      <c r="T3" s="187" t="s">
        <v>197</v>
      </c>
      <c r="U3" s="187" t="s">
        <v>198</v>
      </c>
      <c r="V3" s="187" t="s">
        <v>199</v>
      </c>
      <c r="W3" s="187" t="s">
        <v>200</v>
      </c>
      <c r="X3" s="187" t="s">
        <v>201</v>
      </c>
      <c r="Y3" s="704" t="s">
        <v>265</v>
      </c>
    </row>
    <row r="4" spans="1:25" ht="42.75" customHeight="1" x14ac:dyDescent="0.2">
      <c r="A4" s="176"/>
      <c r="B4" s="420"/>
      <c r="C4" s="420"/>
      <c r="D4" s="420"/>
      <c r="E4" s="420"/>
      <c r="F4" s="420"/>
      <c r="G4" s="420"/>
      <c r="H4" s="420"/>
      <c r="I4" s="420"/>
      <c r="J4" s="188" t="str">
        <f>Summary!E5</f>
        <v>&lt;&lt;Insert Supplier Name&gt;&gt;</v>
      </c>
      <c r="K4" s="188" t="str">
        <f>Summary!F5</f>
        <v>&lt;&lt;Insert Supplier Name&gt;&gt;</v>
      </c>
      <c r="L4" s="188" t="str">
        <f>Summary!G5</f>
        <v>&lt;&lt;Insert Supplier Name&gt;&gt;</v>
      </c>
      <c r="M4" s="188" t="str">
        <f>Summary!H5</f>
        <v>&lt;&lt;Insert Supplier Name&gt;&gt;</v>
      </c>
      <c r="N4" s="188" t="str">
        <f>Summary!I5</f>
        <v>&lt;&lt;Insert Supplier Name&gt;&gt;</v>
      </c>
      <c r="O4" s="188" t="str">
        <f>Summary!J5</f>
        <v>&lt;&lt;Insert Supplier Name&gt;&gt;</v>
      </c>
      <c r="P4" s="188" t="str">
        <f>Summary!K5</f>
        <v>&lt;&lt;Insert Supplier Name&gt;&gt;</v>
      </c>
      <c r="Q4" s="188" t="str">
        <f>Summary!L5</f>
        <v>&lt;&lt;Insert Supplier Name&gt;&gt;</v>
      </c>
      <c r="R4" s="188" t="str">
        <f>Summary!M5</f>
        <v>&lt;&lt;Insert Supplier Name&gt;&gt;</v>
      </c>
      <c r="S4" s="188" t="str">
        <f>Summary!N5</f>
        <v>&lt;&lt;Insert Supplier Name&gt;&gt;</v>
      </c>
      <c r="T4" s="188" t="str">
        <f>Summary!O5</f>
        <v>&lt;&lt;Insert Supplier Name&gt;&gt;</v>
      </c>
      <c r="U4" s="188" t="str">
        <f>Summary!P5</f>
        <v>&lt;&lt;Insert Supplier Name&gt;&gt;</v>
      </c>
      <c r="V4" s="188" t="str">
        <f>Summary!Q5</f>
        <v>&lt;&lt;Insert Supplier Name&gt;&gt;</v>
      </c>
      <c r="W4" s="188" t="str">
        <f>Summary!R5</f>
        <v>&lt;&lt;Insert Supplier Name&gt;&gt;</v>
      </c>
      <c r="X4" s="188" t="str">
        <f>Summary!S5</f>
        <v>&lt;&lt;Insert Supplier Name&gt;&gt;</v>
      </c>
      <c r="Y4" s="704"/>
    </row>
    <row r="5" spans="1:25" s="191" customFormat="1" ht="21" customHeight="1" x14ac:dyDescent="0.2">
      <c r="A5" s="189"/>
      <c r="B5" s="420"/>
      <c r="C5" s="420"/>
      <c r="D5" s="420"/>
      <c r="E5" s="420"/>
      <c r="F5" s="420"/>
      <c r="G5" s="420"/>
      <c r="H5" s="420"/>
      <c r="I5" s="420"/>
      <c r="J5" s="190" t="s">
        <v>266</v>
      </c>
      <c r="K5" s="190" t="s">
        <v>266</v>
      </c>
      <c r="L5" s="190" t="s">
        <v>266</v>
      </c>
      <c r="M5" s="190" t="s">
        <v>266</v>
      </c>
      <c r="N5" s="190" t="s">
        <v>266</v>
      </c>
      <c r="O5" s="190" t="s">
        <v>266</v>
      </c>
      <c r="P5" s="190" t="s">
        <v>266</v>
      </c>
      <c r="Q5" s="190" t="s">
        <v>266</v>
      </c>
      <c r="R5" s="190" t="s">
        <v>266</v>
      </c>
      <c r="S5" s="190" t="s">
        <v>266</v>
      </c>
      <c r="T5" s="190" t="s">
        <v>266</v>
      </c>
      <c r="U5" s="190" t="s">
        <v>266</v>
      </c>
      <c r="V5" s="190" t="s">
        <v>266</v>
      </c>
      <c r="W5" s="190" t="s">
        <v>266</v>
      </c>
      <c r="X5" s="190" t="s">
        <v>266</v>
      </c>
      <c r="Y5" s="704"/>
    </row>
    <row r="6" spans="1:25" s="191" customFormat="1" ht="17.25" customHeight="1" x14ac:dyDescent="0.2">
      <c r="A6" s="189"/>
      <c r="B6" s="190">
        <v>1</v>
      </c>
      <c r="C6" s="709"/>
      <c r="D6" s="709"/>
      <c r="E6" s="709"/>
      <c r="F6" s="709"/>
      <c r="G6" s="709"/>
      <c r="H6" s="97"/>
      <c r="I6" s="192"/>
      <c r="J6" s="193"/>
      <c r="K6" s="194"/>
      <c r="L6" s="194"/>
      <c r="M6" s="194"/>
      <c r="N6" s="195"/>
      <c r="O6" s="194"/>
      <c r="P6" s="194"/>
      <c r="Q6" s="194"/>
      <c r="R6" s="194"/>
      <c r="S6" s="194"/>
      <c r="T6" s="194"/>
      <c r="U6" s="194"/>
      <c r="V6" s="194"/>
      <c r="W6" s="194"/>
      <c r="X6" s="194"/>
      <c r="Y6" s="196"/>
    </row>
    <row r="7" spans="1:25" s="191" customFormat="1" ht="17.25" customHeight="1" x14ac:dyDescent="0.2">
      <c r="A7" s="189"/>
      <c r="B7" s="190">
        <v>2</v>
      </c>
      <c r="C7" s="709"/>
      <c r="D7" s="709"/>
      <c r="E7" s="709"/>
      <c r="F7" s="709"/>
      <c r="G7" s="709"/>
      <c r="H7" s="97"/>
      <c r="I7" s="192"/>
      <c r="J7" s="193"/>
      <c r="K7" s="194"/>
      <c r="L7" s="194"/>
      <c r="M7" s="194"/>
      <c r="N7" s="195"/>
      <c r="O7" s="194"/>
      <c r="P7" s="194"/>
      <c r="Q7" s="194"/>
      <c r="R7" s="194"/>
      <c r="S7" s="194"/>
      <c r="T7" s="194"/>
      <c r="U7" s="194"/>
      <c r="V7" s="194"/>
      <c r="W7" s="194"/>
      <c r="X7" s="194"/>
      <c r="Y7" s="196"/>
    </row>
    <row r="8" spans="1:25" ht="17.25" customHeight="1" x14ac:dyDescent="0.2">
      <c r="A8" s="176"/>
      <c r="B8" s="190">
        <v>3</v>
      </c>
      <c r="C8" s="709"/>
      <c r="D8" s="709"/>
      <c r="E8" s="709"/>
      <c r="F8" s="709"/>
      <c r="G8" s="709"/>
      <c r="H8" s="97"/>
      <c r="I8" s="197"/>
      <c r="J8" s="193"/>
      <c r="K8" s="194"/>
      <c r="L8" s="194"/>
      <c r="M8" s="194"/>
      <c r="N8" s="195"/>
      <c r="O8" s="194"/>
      <c r="P8" s="194"/>
      <c r="Q8" s="194"/>
      <c r="R8" s="194"/>
      <c r="S8" s="194"/>
      <c r="T8" s="194"/>
      <c r="U8" s="194"/>
      <c r="V8" s="194"/>
      <c r="W8" s="194"/>
      <c r="X8" s="194"/>
      <c r="Y8" s="196"/>
    </row>
    <row r="9" spans="1:25" s="191" customFormat="1" ht="17.25" customHeight="1" x14ac:dyDescent="0.2">
      <c r="A9" s="189"/>
      <c r="B9" s="190">
        <v>4</v>
      </c>
      <c r="C9" s="709"/>
      <c r="D9" s="709"/>
      <c r="E9" s="709"/>
      <c r="F9" s="709"/>
      <c r="G9" s="709"/>
      <c r="H9" s="97"/>
      <c r="I9" s="192"/>
      <c r="J9" s="193"/>
      <c r="K9" s="194"/>
      <c r="L9" s="194"/>
      <c r="M9" s="194"/>
      <c r="N9" s="195"/>
      <c r="O9" s="194"/>
      <c r="P9" s="194"/>
      <c r="Q9" s="194"/>
      <c r="R9" s="194"/>
      <c r="S9" s="194"/>
      <c r="T9" s="194"/>
      <c r="U9" s="194"/>
      <c r="V9" s="194"/>
      <c r="W9" s="194"/>
      <c r="X9" s="194"/>
      <c r="Y9" s="196"/>
    </row>
    <row r="10" spans="1:25" s="191" customFormat="1" ht="17.25" customHeight="1" x14ac:dyDescent="0.2">
      <c r="A10" s="189"/>
      <c r="B10" s="190">
        <v>5</v>
      </c>
      <c r="C10" s="709"/>
      <c r="D10" s="709"/>
      <c r="E10" s="709"/>
      <c r="F10" s="709"/>
      <c r="G10" s="709"/>
      <c r="H10" s="97"/>
      <c r="I10" s="192"/>
      <c r="J10" s="193"/>
      <c r="K10" s="194"/>
      <c r="L10" s="194"/>
      <c r="M10" s="194"/>
      <c r="N10" s="195"/>
      <c r="O10" s="194"/>
      <c r="P10" s="194"/>
      <c r="Q10" s="194"/>
      <c r="R10" s="194"/>
      <c r="S10" s="194"/>
      <c r="T10" s="194"/>
      <c r="U10" s="194"/>
      <c r="V10" s="194"/>
      <c r="W10" s="194"/>
      <c r="X10" s="194"/>
      <c r="Y10" s="196"/>
    </row>
    <row r="11" spans="1:25" s="191" customFormat="1" ht="17.25" customHeight="1" x14ac:dyDescent="0.2">
      <c r="A11" s="189"/>
      <c r="B11" s="190">
        <v>6</v>
      </c>
      <c r="C11" s="422"/>
      <c r="D11" s="424"/>
      <c r="E11" s="424"/>
      <c r="F11" s="424"/>
      <c r="G11" s="710"/>
      <c r="H11" s="97"/>
      <c r="I11" s="192"/>
      <c r="J11" s="193"/>
      <c r="K11" s="194"/>
      <c r="L11" s="194"/>
      <c r="M11" s="194"/>
      <c r="N11" s="195"/>
      <c r="O11" s="194"/>
      <c r="P11" s="194"/>
      <c r="Q11" s="194"/>
      <c r="R11" s="194"/>
      <c r="S11" s="194"/>
      <c r="T11" s="194"/>
      <c r="U11" s="194"/>
      <c r="V11" s="194"/>
      <c r="W11" s="194"/>
      <c r="X11" s="194"/>
      <c r="Y11" s="196"/>
    </row>
    <row r="12" spans="1:25" s="191" customFormat="1" ht="17.25" customHeight="1" x14ac:dyDescent="0.2">
      <c r="A12" s="189"/>
      <c r="B12" s="190">
        <v>7</v>
      </c>
      <c r="C12" s="422"/>
      <c r="D12" s="424"/>
      <c r="E12" s="424"/>
      <c r="F12" s="424"/>
      <c r="G12" s="710"/>
      <c r="H12" s="97"/>
      <c r="I12" s="192"/>
      <c r="J12" s="193"/>
      <c r="K12" s="194"/>
      <c r="L12" s="194"/>
      <c r="M12" s="194"/>
      <c r="N12" s="195"/>
      <c r="O12" s="194"/>
      <c r="P12" s="194"/>
      <c r="Q12" s="194"/>
      <c r="R12" s="194"/>
      <c r="S12" s="194"/>
      <c r="T12" s="194"/>
      <c r="U12" s="194"/>
      <c r="V12" s="194"/>
      <c r="W12" s="194"/>
      <c r="X12" s="194"/>
      <c r="Y12" s="196"/>
    </row>
    <row r="13" spans="1:25" s="191" customFormat="1" ht="17.25" customHeight="1" x14ac:dyDescent="0.2">
      <c r="A13" s="189"/>
      <c r="B13" s="190">
        <v>8</v>
      </c>
      <c r="C13" s="422"/>
      <c r="D13" s="424"/>
      <c r="E13" s="424"/>
      <c r="F13" s="424"/>
      <c r="G13" s="710"/>
      <c r="H13" s="97"/>
      <c r="I13" s="192"/>
      <c r="J13" s="193"/>
      <c r="K13" s="194"/>
      <c r="L13" s="194"/>
      <c r="M13" s="194"/>
      <c r="N13" s="195"/>
      <c r="O13" s="194"/>
      <c r="P13" s="194"/>
      <c r="Q13" s="194"/>
      <c r="R13" s="194"/>
      <c r="S13" s="194"/>
      <c r="T13" s="194"/>
      <c r="U13" s="194"/>
      <c r="V13" s="194"/>
      <c r="W13" s="194"/>
      <c r="X13" s="194"/>
      <c r="Y13" s="196"/>
    </row>
    <row r="14" spans="1:25" s="191" customFormat="1" ht="17.25" customHeight="1" x14ac:dyDescent="0.2">
      <c r="A14" s="189"/>
      <c r="B14" s="190">
        <v>9</v>
      </c>
      <c r="C14" s="422"/>
      <c r="D14" s="424"/>
      <c r="E14" s="424"/>
      <c r="F14" s="424"/>
      <c r="G14" s="710"/>
      <c r="H14" s="97"/>
      <c r="I14" s="192"/>
      <c r="J14" s="193"/>
      <c r="K14" s="194"/>
      <c r="L14" s="194"/>
      <c r="M14" s="194"/>
      <c r="N14" s="195"/>
      <c r="O14" s="194"/>
      <c r="P14" s="194"/>
      <c r="Q14" s="194"/>
      <c r="R14" s="194"/>
      <c r="S14" s="194"/>
      <c r="T14" s="194"/>
      <c r="U14" s="194"/>
      <c r="V14" s="194"/>
      <c r="W14" s="194"/>
      <c r="X14" s="194"/>
      <c r="Y14" s="196"/>
    </row>
    <row r="15" spans="1:25" s="191" customFormat="1" ht="17.25" customHeight="1" x14ac:dyDescent="0.2">
      <c r="A15" s="189"/>
      <c r="B15" s="190">
        <v>10</v>
      </c>
      <c r="C15" s="711"/>
      <c r="D15" s="711"/>
      <c r="E15" s="711"/>
      <c r="F15" s="711"/>
      <c r="G15" s="711"/>
      <c r="H15" s="97"/>
      <c r="I15" s="192"/>
      <c r="J15" s="193"/>
      <c r="K15" s="194"/>
      <c r="L15" s="194"/>
      <c r="M15" s="194"/>
      <c r="N15" s="195"/>
      <c r="O15" s="194"/>
      <c r="P15" s="194"/>
      <c r="Q15" s="194"/>
      <c r="R15" s="194"/>
      <c r="S15" s="194"/>
      <c r="T15" s="194"/>
      <c r="U15" s="194"/>
      <c r="V15" s="194"/>
      <c r="W15" s="194"/>
      <c r="X15" s="194"/>
      <c r="Y15" s="196"/>
    </row>
    <row r="16" spans="1:25" x14ac:dyDescent="0.2">
      <c r="I16" s="84"/>
      <c r="J16" s="198"/>
      <c r="K16" s="198"/>
      <c r="L16" s="198"/>
      <c r="M16" s="198"/>
      <c r="N16" s="198"/>
      <c r="O16" s="198"/>
      <c r="P16" s="198"/>
      <c r="Q16" s="198"/>
      <c r="R16" s="198"/>
      <c r="S16" s="198"/>
      <c r="T16" s="198"/>
      <c r="U16" s="198"/>
      <c r="V16" s="198"/>
      <c r="W16" s="198"/>
      <c r="X16" s="198"/>
    </row>
    <row r="17" spans="1:25" ht="46.5" customHeight="1" x14ac:dyDescent="0.2">
      <c r="A17" s="176"/>
      <c r="B17" s="199"/>
      <c r="C17" s="712"/>
      <c r="D17" s="712"/>
      <c r="E17" s="712"/>
      <c r="F17" s="712"/>
      <c r="G17" s="712"/>
      <c r="H17" s="200" t="s">
        <v>267</v>
      </c>
      <c r="I17" s="201">
        <f>SUM(I6:I15)</f>
        <v>0</v>
      </c>
      <c r="J17" s="202">
        <f>SUM(J6:J15)</f>
        <v>0</v>
      </c>
      <c r="K17" s="202">
        <f t="shared" ref="K17:X17" si="0">SUM(K6:K15)</f>
        <v>0</v>
      </c>
      <c r="L17" s="202">
        <f t="shared" si="0"/>
        <v>0</v>
      </c>
      <c r="M17" s="202">
        <f t="shared" si="0"/>
        <v>0</v>
      </c>
      <c r="N17" s="202">
        <f t="shared" si="0"/>
        <v>0</v>
      </c>
      <c r="O17" s="202">
        <f t="shared" si="0"/>
        <v>0</v>
      </c>
      <c r="P17" s="202">
        <f t="shared" si="0"/>
        <v>0</v>
      </c>
      <c r="Q17" s="202">
        <f t="shared" si="0"/>
        <v>0</v>
      </c>
      <c r="R17" s="202">
        <f t="shared" si="0"/>
        <v>0</v>
      </c>
      <c r="S17" s="202">
        <f t="shared" si="0"/>
        <v>0</v>
      </c>
      <c r="T17" s="202">
        <f t="shared" si="0"/>
        <v>0</v>
      </c>
      <c r="U17" s="202">
        <f t="shared" si="0"/>
        <v>0</v>
      </c>
      <c r="V17" s="202">
        <f t="shared" si="0"/>
        <v>0</v>
      </c>
      <c r="W17" s="202">
        <f t="shared" si="0"/>
        <v>0</v>
      </c>
      <c r="X17" s="202">
        <f t="shared" si="0"/>
        <v>0</v>
      </c>
      <c r="Y17" s="203"/>
    </row>
    <row r="18" spans="1:25" x14ac:dyDescent="0.2">
      <c r="A18" s="176"/>
      <c r="B18" s="176"/>
      <c r="C18" s="185"/>
      <c r="D18" s="204"/>
      <c r="E18" s="176"/>
      <c r="F18" s="176"/>
      <c r="G18" s="176"/>
      <c r="H18" s="176"/>
      <c r="I18" s="180"/>
      <c r="J18" s="176"/>
      <c r="K18" s="176"/>
      <c r="L18" s="176"/>
      <c r="M18" s="176"/>
      <c r="N18" s="176"/>
      <c r="O18" s="176"/>
      <c r="P18" s="176"/>
      <c r="Q18" s="176"/>
      <c r="R18" s="176"/>
      <c r="S18" s="186"/>
      <c r="T18" s="186"/>
      <c r="U18" s="186"/>
      <c r="V18" s="186"/>
      <c r="W18" s="186"/>
      <c r="X18" s="186"/>
    </row>
    <row r="19" spans="1:25" x14ac:dyDescent="0.2">
      <c r="A19" s="176"/>
      <c r="B19" s="176"/>
      <c r="C19" s="176"/>
      <c r="D19" s="176"/>
      <c r="E19" s="205"/>
      <c r="F19" s="205"/>
      <c r="G19" s="176"/>
      <c r="H19" s="176"/>
      <c r="I19" s="176"/>
      <c r="J19" s="176"/>
      <c r="K19" s="176"/>
      <c r="L19" s="713"/>
      <c r="M19" s="713"/>
      <c r="N19" s="713"/>
      <c r="O19" s="94"/>
      <c r="P19" s="94"/>
      <c r="Q19" s="94"/>
      <c r="R19" s="176"/>
      <c r="S19" s="186"/>
      <c r="T19" s="186"/>
      <c r="U19" s="186"/>
      <c r="V19" s="186"/>
      <c r="W19" s="186"/>
      <c r="X19" s="186"/>
    </row>
    <row r="20" spans="1:25" x14ac:dyDescent="0.2">
      <c r="B20" s="206" t="s">
        <v>268</v>
      </c>
      <c r="L20" s="207"/>
      <c r="M20" s="207"/>
      <c r="N20" s="207"/>
      <c r="O20" s="207"/>
      <c r="P20" s="207"/>
      <c r="Q20" s="207"/>
    </row>
    <row r="21" spans="1:25" x14ac:dyDescent="0.2">
      <c r="B21" s="182"/>
      <c r="C21" s="182"/>
      <c r="D21" s="182"/>
      <c r="L21" s="209"/>
      <c r="M21" s="209"/>
      <c r="N21" s="209"/>
      <c r="O21" s="209"/>
      <c r="P21" s="209"/>
      <c r="Q21" s="209"/>
    </row>
    <row r="22" spans="1:25" x14ac:dyDescent="0.2">
      <c r="I22" s="182"/>
      <c r="L22" s="210"/>
      <c r="M22" s="210"/>
      <c r="N22" s="210"/>
      <c r="O22" s="210"/>
      <c r="P22" s="210"/>
      <c r="Q22" s="210"/>
    </row>
    <row r="23" spans="1:25" x14ac:dyDescent="0.2">
      <c r="C23" s="211"/>
      <c r="D23" s="211"/>
      <c r="I23" s="182"/>
      <c r="L23" s="209"/>
      <c r="M23" s="209"/>
      <c r="N23" s="209"/>
      <c r="O23" s="209"/>
      <c r="P23" s="209"/>
      <c r="Q23" s="209"/>
    </row>
    <row r="29" spans="1:25" x14ac:dyDescent="0.2">
      <c r="E29" s="212"/>
      <c r="F29" s="212"/>
    </row>
    <row r="30" spans="1:25" x14ac:dyDescent="0.2">
      <c r="I30" s="182"/>
    </row>
    <row r="31" spans="1:25" x14ac:dyDescent="0.2">
      <c r="C31" s="211"/>
      <c r="D31" s="211"/>
      <c r="I31" s="182"/>
    </row>
    <row r="34" spans="2:9" x14ac:dyDescent="0.2">
      <c r="E34" s="213"/>
      <c r="F34" s="213"/>
    </row>
    <row r="36" spans="2:9" x14ac:dyDescent="0.2">
      <c r="B36" s="182"/>
      <c r="C36" s="182"/>
      <c r="D36" s="182"/>
    </row>
    <row r="37" spans="2:9" x14ac:dyDescent="0.2">
      <c r="I37" s="182"/>
    </row>
    <row r="38" spans="2:9" x14ac:dyDescent="0.2">
      <c r="C38" s="211"/>
      <c r="D38" s="211"/>
      <c r="I38" s="182"/>
    </row>
    <row r="43" spans="2:9" x14ac:dyDescent="0.2">
      <c r="E43" s="212"/>
      <c r="F43" s="212"/>
    </row>
    <row r="44" spans="2:9" x14ac:dyDescent="0.2">
      <c r="I44" s="182"/>
    </row>
    <row r="45" spans="2:9" x14ac:dyDescent="0.2">
      <c r="C45" s="211"/>
      <c r="D45" s="211"/>
      <c r="I45" s="182"/>
    </row>
    <row r="47" spans="2:9" x14ac:dyDescent="0.2">
      <c r="E47" s="213"/>
      <c r="F47" s="213"/>
    </row>
    <row r="50" spans="2:2" x14ac:dyDescent="0.2">
      <c r="B50" s="182"/>
    </row>
  </sheetData>
  <mergeCells count="17">
    <mergeCell ref="C13:G13"/>
    <mergeCell ref="C14:G14"/>
    <mergeCell ref="C15:G15"/>
    <mergeCell ref="C17:G17"/>
    <mergeCell ref="L19:N19"/>
    <mergeCell ref="Y3:Y5"/>
    <mergeCell ref="C6:G6"/>
    <mergeCell ref="C12:G12"/>
    <mergeCell ref="B3:B5"/>
    <mergeCell ref="C3:G5"/>
    <mergeCell ref="H3:H5"/>
    <mergeCell ref="I3:I5"/>
    <mergeCell ref="C7:G7"/>
    <mergeCell ref="C8:G8"/>
    <mergeCell ref="C9:G9"/>
    <mergeCell ref="C10:G10"/>
    <mergeCell ref="C11:G11"/>
  </mergeCells>
  <pageMargins left="0.11811023622047245" right="0.19685039370078741" top="0.19685039370078741" bottom="0.39370078740157483" header="0" footer="0.19685039370078741"/>
  <pageSetup paperSize="9" scale="41" orientation="landscape" r:id="rId1"/>
  <headerFooter>
    <oddFooter>&amp;LCompetitive Bid Analysis 
SC-PR- 11a &amp;RCapability Evaluation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0000"/>
  </sheetPr>
  <dimension ref="B1:Z12"/>
  <sheetViews>
    <sheetView showGridLines="0" view="pageBreakPreview" zoomScaleNormal="100" zoomScaleSheetLayoutView="100" workbookViewId="0">
      <selection activeCell="E9" sqref="E9"/>
    </sheetView>
  </sheetViews>
  <sheetFormatPr defaultColWidth="8.85546875" defaultRowHeight="12.75" x14ac:dyDescent="0.2"/>
  <cols>
    <col min="1" max="1" width="1.7109375" style="215" customWidth="1"/>
    <col min="2" max="2" width="5.42578125" style="216" customWidth="1"/>
    <col min="3" max="3" width="39.28515625" style="215" customWidth="1"/>
    <col min="4" max="4" width="10.5703125" style="215" customWidth="1"/>
    <col min="5" max="5" width="10.7109375" style="215" customWidth="1"/>
    <col min="6" max="20" width="9.7109375" style="215" customWidth="1"/>
    <col min="21" max="21" width="55.5703125" style="215" customWidth="1"/>
    <col min="22" max="25" width="8.85546875" style="215"/>
    <col min="26" max="26" width="28.28515625" style="215" customWidth="1"/>
    <col min="27" max="16384" width="8.85546875" style="215"/>
  </cols>
  <sheetData>
    <row r="1" spans="2:26" ht="23.25" x14ac:dyDescent="0.2">
      <c r="B1" s="214" t="s">
        <v>89</v>
      </c>
      <c r="C1" s="214"/>
      <c r="D1" s="214"/>
      <c r="E1" s="214"/>
      <c r="F1" s="214"/>
      <c r="G1" s="214"/>
      <c r="H1" s="214"/>
      <c r="I1" s="214"/>
      <c r="J1" s="214"/>
      <c r="K1" s="214"/>
      <c r="L1" s="214"/>
      <c r="M1" s="214"/>
      <c r="N1" s="214"/>
      <c r="O1" s="214"/>
      <c r="P1" s="214"/>
      <c r="Q1" s="214"/>
      <c r="R1" s="214"/>
      <c r="S1" s="214"/>
      <c r="T1" s="214"/>
      <c r="U1" s="123" t="s">
        <v>271</v>
      </c>
    </row>
    <row r="2" spans="2:26" ht="8.4499999999999993" customHeight="1" x14ac:dyDescent="0.2">
      <c r="C2" s="217"/>
      <c r="D2" s="217"/>
      <c r="E2" s="217"/>
      <c r="F2" s="217"/>
      <c r="G2" s="217"/>
      <c r="H2" s="217"/>
      <c r="I2" s="217"/>
      <c r="J2" s="217"/>
      <c r="K2" s="217"/>
      <c r="L2" s="217"/>
      <c r="M2" s="217"/>
      <c r="N2" s="217"/>
      <c r="O2" s="217"/>
      <c r="P2" s="217"/>
      <c r="Q2" s="217"/>
      <c r="R2" s="217"/>
      <c r="S2" s="217"/>
      <c r="T2" s="217"/>
      <c r="U2" s="140"/>
      <c r="V2" s="140"/>
      <c r="W2" s="140"/>
    </row>
    <row r="3" spans="2:26" s="219" customFormat="1" ht="6" customHeight="1" x14ac:dyDescent="0.2">
      <c r="B3" s="218"/>
    </row>
    <row r="4" spans="2:26" s="219" customFormat="1" ht="12.75" customHeight="1" x14ac:dyDescent="0.2">
      <c r="B4" s="715" t="s">
        <v>272</v>
      </c>
      <c r="C4" s="715" t="s">
        <v>273</v>
      </c>
      <c r="D4" s="715" t="s">
        <v>274</v>
      </c>
      <c r="E4" s="715" t="s">
        <v>152</v>
      </c>
      <c r="F4" s="220" t="str">
        <f>Summary!E4</f>
        <v>Bidder 01</v>
      </c>
      <c r="G4" s="220" t="str">
        <f>Summary!F4</f>
        <v>Bidder 02</v>
      </c>
      <c r="H4" s="220" t="str">
        <f>Summary!G4</f>
        <v>Bidder 03</v>
      </c>
      <c r="I4" s="220" t="str">
        <f>Summary!H4</f>
        <v>Bidder 04</v>
      </c>
      <c r="J4" s="220" t="str">
        <f>Summary!I4</f>
        <v>Bidder 05</v>
      </c>
      <c r="K4" s="220" t="str">
        <f>Summary!J4</f>
        <v>Bidder 06</v>
      </c>
      <c r="L4" s="220" t="str">
        <f>Summary!K4</f>
        <v>Bidder 07</v>
      </c>
      <c r="M4" s="220" t="str">
        <f>Summary!L4</f>
        <v>Bidder 08</v>
      </c>
      <c r="N4" s="220" t="str">
        <f>Summary!M4</f>
        <v>Bidder 09</v>
      </c>
      <c r="O4" s="220" t="str">
        <f>Summary!N4</f>
        <v>Bidder 10</v>
      </c>
      <c r="P4" s="220" t="str">
        <f>Summary!O4</f>
        <v>Bidder 11</v>
      </c>
      <c r="Q4" s="220" t="str">
        <f>Summary!P4</f>
        <v>Bidder 12</v>
      </c>
      <c r="R4" s="220" t="str">
        <f>Summary!Q4</f>
        <v>Bidder 13</v>
      </c>
      <c r="S4" s="220" t="str">
        <f>Summary!R4</f>
        <v>Bidder 14</v>
      </c>
      <c r="T4" s="220" t="str">
        <f>Summary!S4</f>
        <v>Bidder 15</v>
      </c>
      <c r="U4" s="715" t="s">
        <v>265</v>
      </c>
    </row>
    <row r="5" spans="2:26" s="219" customFormat="1" ht="42.75" customHeight="1" x14ac:dyDescent="0.2">
      <c r="B5" s="715"/>
      <c r="C5" s="715"/>
      <c r="D5" s="715"/>
      <c r="E5" s="715"/>
      <c r="F5" s="221" t="str">
        <f>Summary!E5</f>
        <v>&lt;&lt;Insert Supplier Name&gt;&gt;</v>
      </c>
      <c r="G5" s="221" t="str">
        <f>Summary!F5</f>
        <v>&lt;&lt;Insert Supplier Name&gt;&gt;</v>
      </c>
      <c r="H5" s="221" t="str">
        <f>Summary!G5</f>
        <v>&lt;&lt;Insert Supplier Name&gt;&gt;</v>
      </c>
      <c r="I5" s="221" t="str">
        <f>Summary!H5</f>
        <v>&lt;&lt;Insert Supplier Name&gt;&gt;</v>
      </c>
      <c r="J5" s="221" t="str">
        <f>Summary!I5</f>
        <v>&lt;&lt;Insert Supplier Name&gt;&gt;</v>
      </c>
      <c r="K5" s="221" t="str">
        <f>Summary!J5</f>
        <v>&lt;&lt;Insert Supplier Name&gt;&gt;</v>
      </c>
      <c r="L5" s="221" t="str">
        <f>Summary!K5</f>
        <v>&lt;&lt;Insert Supplier Name&gt;&gt;</v>
      </c>
      <c r="M5" s="221" t="str">
        <f>Summary!L5</f>
        <v>&lt;&lt;Insert Supplier Name&gt;&gt;</v>
      </c>
      <c r="N5" s="221" t="str">
        <f>Summary!M5</f>
        <v>&lt;&lt;Insert Supplier Name&gt;&gt;</v>
      </c>
      <c r="O5" s="221" t="str">
        <f>Summary!N5</f>
        <v>&lt;&lt;Insert Supplier Name&gt;&gt;</v>
      </c>
      <c r="P5" s="221" t="str">
        <f>Summary!O5</f>
        <v>&lt;&lt;Insert Supplier Name&gt;&gt;</v>
      </c>
      <c r="Q5" s="221" t="str">
        <f>Summary!P5</f>
        <v>&lt;&lt;Insert Supplier Name&gt;&gt;</v>
      </c>
      <c r="R5" s="221" t="str">
        <f>Summary!Q5</f>
        <v>&lt;&lt;Insert Supplier Name&gt;&gt;</v>
      </c>
      <c r="S5" s="221" t="str">
        <f>Summary!R5</f>
        <v>&lt;&lt;Insert Supplier Name&gt;&gt;</v>
      </c>
      <c r="T5" s="221" t="str">
        <f>Summary!S5</f>
        <v>&lt;&lt;Insert Supplier Name&gt;&gt;</v>
      </c>
      <c r="U5" s="715"/>
    </row>
    <row r="6" spans="2:26" s="219" customFormat="1" ht="23.25" customHeight="1" x14ac:dyDescent="0.2">
      <c r="B6" s="715"/>
      <c r="C6" s="715"/>
      <c r="D6" s="715"/>
      <c r="E6" s="222" t="s">
        <v>275</v>
      </c>
      <c r="F6" s="223">
        <v>0</v>
      </c>
      <c r="G6" s="223">
        <v>0</v>
      </c>
      <c r="H6" s="223">
        <v>0</v>
      </c>
      <c r="I6" s="223">
        <v>0</v>
      </c>
      <c r="J6" s="223">
        <v>0</v>
      </c>
      <c r="K6" s="223">
        <v>0</v>
      </c>
      <c r="L6" s="223">
        <v>0</v>
      </c>
      <c r="M6" s="223">
        <v>0</v>
      </c>
      <c r="N6" s="223">
        <v>0</v>
      </c>
      <c r="O6" s="223">
        <v>0</v>
      </c>
      <c r="P6" s="223">
        <v>0</v>
      </c>
      <c r="Q6" s="223">
        <v>0</v>
      </c>
      <c r="R6" s="223">
        <v>0</v>
      </c>
      <c r="S6" s="223">
        <v>0</v>
      </c>
      <c r="T6" s="223">
        <v>0</v>
      </c>
      <c r="U6" s="715"/>
    </row>
    <row r="7" spans="2:26" s="219" customFormat="1" ht="12" x14ac:dyDescent="0.2">
      <c r="B7" s="715"/>
      <c r="C7" s="715"/>
      <c r="D7" s="715"/>
      <c r="E7" s="222" t="s">
        <v>256</v>
      </c>
      <c r="F7" s="222" t="s">
        <v>266</v>
      </c>
      <c r="G7" s="222" t="s">
        <v>266</v>
      </c>
      <c r="H7" s="222" t="s">
        <v>266</v>
      </c>
      <c r="I7" s="222" t="s">
        <v>266</v>
      </c>
      <c r="J7" s="222" t="s">
        <v>266</v>
      </c>
      <c r="K7" s="222" t="s">
        <v>266</v>
      </c>
      <c r="L7" s="222" t="s">
        <v>266</v>
      </c>
      <c r="M7" s="222" t="s">
        <v>266</v>
      </c>
      <c r="N7" s="222" t="s">
        <v>266</v>
      </c>
      <c r="O7" s="222" t="s">
        <v>266</v>
      </c>
      <c r="P7" s="222" t="s">
        <v>266</v>
      </c>
      <c r="Q7" s="222" t="s">
        <v>266</v>
      </c>
      <c r="R7" s="222" t="s">
        <v>266</v>
      </c>
      <c r="S7" s="222" t="s">
        <v>266</v>
      </c>
      <c r="T7" s="222" t="s">
        <v>266</v>
      </c>
      <c r="U7" s="715"/>
    </row>
    <row r="8" spans="2:26" s="219" customFormat="1" ht="21" customHeight="1" x14ac:dyDescent="0.2">
      <c r="B8" s="222">
        <v>1</v>
      </c>
      <c r="C8" s="224"/>
      <c r="D8" s="224"/>
      <c r="E8" s="225"/>
      <c r="F8" s="226"/>
      <c r="G8" s="227"/>
      <c r="H8" s="226"/>
      <c r="I8" s="226"/>
      <c r="J8" s="226"/>
      <c r="K8" s="226"/>
      <c r="L8" s="226"/>
      <c r="M8" s="226"/>
      <c r="N8" s="226"/>
      <c r="O8" s="227"/>
      <c r="P8" s="227"/>
      <c r="Q8" s="227"/>
      <c r="R8" s="227"/>
      <c r="S8" s="227"/>
      <c r="T8" s="227"/>
      <c r="U8" s="228"/>
    </row>
    <row r="9" spans="2:26" s="219" customFormat="1" ht="21" customHeight="1" x14ac:dyDescent="0.2">
      <c r="B9" s="222">
        <v>2</v>
      </c>
      <c r="C9" s="224"/>
      <c r="D9" s="224"/>
      <c r="E9" s="225"/>
      <c r="F9" s="226"/>
      <c r="G9" s="227"/>
      <c r="H9" s="226"/>
      <c r="I9" s="226"/>
      <c r="J9" s="226"/>
      <c r="K9" s="226"/>
      <c r="L9" s="226"/>
      <c r="M9" s="226"/>
      <c r="N9" s="226"/>
      <c r="O9" s="227"/>
      <c r="P9" s="227"/>
      <c r="Q9" s="227"/>
      <c r="R9" s="227"/>
      <c r="S9" s="227"/>
      <c r="T9" s="227"/>
      <c r="U9" s="228"/>
    </row>
    <row r="10" spans="2:26" s="219" customFormat="1" ht="21" customHeight="1" x14ac:dyDescent="0.2">
      <c r="B10" s="222">
        <v>3</v>
      </c>
      <c r="C10" s="224"/>
      <c r="D10" s="224"/>
      <c r="E10" s="225"/>
      <c r="F10" s="226"/>
      <c r="G10" s="227"/>
      <c r="H10" s="226"/>
      <c r="I10" s="226"/>
      <c r="J10" s="226"/>
      <c r="K10" s="226"/>
      <c r="L10" s="226"/>
      <c r="M10" s="226"/>
      <c r="N10" s="226"/>
      <c r="O10" s="227"/>
      <c r="P10" s="227"/>
      <c r="Q10" s="227"/>
      <c r="R10" s="227"/>
      <c r="S10" s="227"/>
      <c r="T10" s="227"/>
      <c r="U10" s="228"/>
      <c r="X10" s="714"/>
      <c r="Y10" s="714"/>
      <c r="Z10" s="714"/>
    </row>
    <row r="11" spans="2:26" s="219" customFormat="1" ht="36" customHeight="1" x14ac:dyDescent="0.2">
      <c r="B11" s="218"/>
      <c r="D11" s="229" t="s">
        <v>276</v>
      </c>
      <c r="E11" s="230">
        <f>SUM(E8:E10)</f>
        <v>0</v>
      </c>
      <c r="F11" s="231">
        <f>SUM(F8:F10)</f>
        <v>0</v>
      </c>
      <c r="G11" s="231">
        <f t="shared" ref="G11:T11" si="0">SUM(G8:G10)</f>
        <v>0</v>
      </c>
      <c r="H11" s="231">
        <f t="shared" si="0"/>
        <v>0</v>
      </c>
      <c r="I11" s="231">
        <f t="shared" si="0"/>
        <v>0</v>
      </c>
      <c r="J11" s="231">
        <f t="shared" si="0"/>
        <v>0</v>
      </c>
      <c r="K11" s="231">
        <f t="shared" si="0"/>
        <v>0</v>
      </c>
      <c r="L11" s="231">
        <f t="shared" si="0"/>
        <v>0</v>
      </c>
      <c r="M11" s="231">
        <f t="shared" si="0"/>
        <v>0</v>
      </c>
      <c r="N11" s="231">
        <f t="shared" si="0"/>
        <v>0</v>
      </c>
      <c r="O11" s="231">
        <f t="shared" si="0"/>
        <v>0</v>
      </c>
      <c r="P11" s="231">
        <f t="shared" si="0"/>
        <v>0</v>
      </c>
      <c r="Q11" s="231">
        <f t="shared" si="0"/>
        <v>0</v>
      </c>
      <c r="R11" s="231">
        <f t="shared" si="0"/>
        <v>0</v>
      </c>
      <c r="S11" s="231">
        <f t="shared" si="0"/>
        <v>0</v>
      </c>
      <c r="T11" s="231">
        <f t="shared" si="0"/>
        <v>0</v>
      </c>
      <c r="U11" s="232"/>
    </row>
    <row r="12" spans="2:26" s="219" customFormat="1" ht="12" x14ac:dyDescent="0.2">
      <c r="B12" s="218"/>
    </row>
  </sheetData>
  <mergeCells count="6">
    <mergeCell ref="X10:Z10"/>
    <mergeCell ref="B4:B7"/>
    <mergeCell ref="C4:C7"/>
    <mergeCell ref="D4:D7"/>
    <mergeCell ref="E4:E5"/>
    <mergeCell ref="U4:U7"/>
  </mergeCell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7AFE1755ADC64CA1C36C5B4EF74C5C" ma:contentTypeVersion="6" ma:contentTypeDescription="Create a new document." ma:contentTypeScope="" ma:versionID="e065ea816142cb46b20c0928b9d47e82">
  <xsd:schema xmlns:xsd="http://www.w3.org/2001/XMLSchema" xmlns:xs="http://www.w3.org/2001/XMLSchema" xmlns:p="http://schemas.microsoft.com/office/2006/metadata/properties" xmlns:ns2="035d5685-4c36-43cc-abe2-64a7a07abd2a" xmlns:ns3="0c304edc-d89a-4fa4-801d-ba2d4f285a28" targetNamespace="http://schemas.microsoft.com/office/2006/metadata/properties" ma:root="true" ma:fieldsID="649ccb147c601e52cda64a78f7e9d07b" ns2:_="" ns3:_="">
    <xsd:import namespace="035d5685-4c36-43cc-abe2-64a7a07abd2a"/>
    <xsd:import namespace="0c304edc-d89a-4fa4-801d-ba2d4f285a2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5d5685-4c36-43cc-abe2-64a7a07abd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304edc-d89a-4fa4-801d-ba2d4f285a2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EE91DC-B2AC-4C2D-A2D5-B2860FEE722D}">
  <ds:schemaRefs>
    <ds:schemaRef ds:uri="http://schemas.microsoft.com/sharepoint/v3/contenttype/forms"/>
  </ds:schemaRefs>
</ds:datastoreItem>
</file>

<file path=customXml/itemProps2.xml><?xml version="1.0" encoding="utf-8"?>
<ds:datastoreItem xmlns:ds="http://schemas.openxmlformats.org/officeDocument/2006/customXml" ds:itemID="{FB91404A-A837-4936-934A-80F6F0CF5FD5}">
  <ds:schemaRefs>
    <ds:schemaRef ds:uri="http://purl.org/dc/elements/1.1/"/>
    <ds:schemaRef ds:uri="http://www.w3.org/XML/1998/namespace"/>
    <ds:schemaRef ds:uri="035d5685-4c36-43cc-abe2-64a7a07abd2a"/>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schemas.microsoft.com/office/infopath/2007/PartnerControls"/>
    <ds:schemaRef ds:uri="0c304edc-d89a-4fa4-801d-ba2d4f285a28"/>
    <ds:schemaRef ds:uri="http://purl.org/dc/terms/"/>
  </ds:schemaRefs>
</ds:datastoreItem>
</file>

<file path=customXml/itemProps3.xml><?xml version="1.0" encoding="utf-8"?>
<ds:datastoreItem xmlns:ds="http://schemas.openxmlformats.org/officeDocument/2006/customXml" ds:itemID="{2C290503-2D04-4C60-B812-204F7C8BB0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5d5685-4c36-43cc-abe2-64a7a07abd2a"/>
    <ds:schemaRef ds:uri="0c304edc-d89a-4fa4-801d-ba2d4f285a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17</vt:i4>
      </vt:variant>
    </vt:vector>
  </HeadingPairs>
  <TitlesOfParts>
    <vt:vector size="32" baseType="lpstr">
      <vt:lpstr>Purchase Request</vt:lpstr>
      <vt:lpstr>Request for Proposal EN</vt:lpstr>
      <vt:lpstr>Request for Proposal AR</vt:lpstr>
      <vt:lpstr>Terms &amp; Conditions</vt:lpstr>
      <vt:lpstr>Summary</vt:lpstr>
      <vt:lpstr>Essential Evaluation</vt:lpstr>
      <vt:lpstr>Capability Evaluation</vt:lpstr>
      <vt:lpstr>Sustainability Evaluation</vt:lpstr>
      <vt:lpstr>Commercial Evaluation</vt:lpstr>
      <vt:lpstr>PO for FWA</vt:lpstr>
      <vt:lpstr>Purchase Order</vt:lpstr>
      <vt:lpstr>PO-Terms and conditions</vt:lpstr>
      <vt:lpstr>GRN SCN</vt:lpstr>
      <vt:lpstr>Payment Request</vt:lpstr>
      <vt:lpstr>Sheet1</vt:lpstr>
      <vt:lpstr>Category</vt:lpstr>
      <vt:lpstr>'PO-Terms and conditions'!OLE_LINK11</vt:lpstr>
      <vt:lpstr>'PO-Terms and conditions'!OLE_LINK14</vt:lpstr>
      <vt:lpstr>'Capability Evaluation'!Print_Area</vt:lpstr>
      <vt:lpstr>'Commercial Evaluation'!Print_Area</vt:lpstr>
      <vt:lpstr>'Essential Evaluation'!Print_Area</vt:lpstr>
      <vt:lpstr>'GRN SCN'!Print_Area</vt:lpstr>
      <vt:lpstr>'Payment Request'!Print_Area</vt:lpstr>
      <vt:lpstr>'PO for FWA'!Print_Area</vt:lpstr>
      <vt:lpstr>'PO-Terms and conditions'!Print_Area</vt:lpstr>
      <vt:lpstr>'Purchase Order'!Print_Area</vt:lpstr>
      <vt:lpstr>'Purchase Request'!Print_Area</vt:lpstr>
      <vt:lpstr>'Request for Proposal AR'!Print_Area</vt:lpstr>
      <vt:lpstr>'Request for Proposal EN'!Print_Area</vt:lpstr>
      <vt:lpstr>'Sustainability Evaluation'!Print_Area</vt:lpstr>
      <vt:lpstr>'Terms &amp; Conditions'!Print_Area</vt:lpstr>
      <vt:lpstr>'Purchase Request'!Print_Titles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Qasim, Avraz</cp:lastModifiedBy>
  <cp:revision/>
  <cp:lastPrinted>2021-12-02T09:22:54Z</cp:lastPrinted>
  <dcterms:created xsi:type="dcterms:W3CDTF">2017-11-15T09:16:26Z</dcterms:created>
  <dcterms:modified xsi:type="dcterms:W3CDTF">2023-10-04T09:51:00Z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0x010100817AFE1755ADC64CA1C36C5B4EF74C5C</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