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C:\Users\hussei_gah\Desktop\2023-tenders\Construction\83449839-SRN-Infra_Arqam School\B. Documentatin of Awarding\ITT\"/>
    </mc:Choice>
  </mc:AlternateContent>
  <xr:revisionPtr revIDLastSave="0" documentId="13_ncr:1_{C6354011-711C-4C4C-A4B4-D3964BE1EB0F}" xr6:coauthVersionLast="47" xr6:coauthVersionMax="47" xr10:uidLastSave="{00000000-0000-0000-0000-000000000000}"/>
  <bookViews>
    <workbookView xWindow="-120" yWindow="-120" windowWidth="29040" windowHeight="15720" xr2:uid="{00000000-000D-0000-FFFF-FFFF00000000}"/>
  </bookViews>
  <sheets>
    <sheet name="Arqam school IQD" sheetId="2" r:id="rId1"/>
  </sheets>
  <definedNames>
    <definedName name="out">#REF!</definedName>
    <definedName name="outtt">#REF!</definedName>
    <definedName name="_xlnm.Print_Area" localSheetId="0">'Arqam school IQD'!$A$1:$G$146</definedName>
    <definedName name="_xlnm.Print_Titles" localSheetId="0">'Arqam school IQD'!$17:$17</definedName>
    <definedName name="station">#REF!</definedName>
    <definedName name="stt">#REF!</definedName>
    <definedName name="stttt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9" i="2" l="1"/>
  <c r="F138" i="2"/>
  <c r="F137" i="2"/>
  <c r="F136" i="2"/>
  <c r="F135" i="2"/>
  <c r="F132" i="2"/>
  <c r="F131" i="2"/>
  <c r="F128" i="2"/>
  <c r="F129" i="2" s="1"/>
  <c r="F125" i="2"/>
  <c r="F124" i="2"/>
  <c r="F123" i="2"/>
  <c r="F122" i="2"/>
  <c r="F121" i="2"/>
  <c r="F120" i="2"/>
  <c r="F119" i="2"/>
  <c r="F118" i="2"/>
  <c r="F117" i="2"/>
  <c r="F116" i="2"/>
  <c r="F111" i="2"/>
  <c r="F110" i="2"/>
  <c r="F109" i="2"/>
  <c r="F108" i="2"/>
  <c r="F107" i="2"/>
  <c r="F106" i="2"/>
  <c r="F105" i="2"/>
  <c r="F104" i="2"/>
  <c r="F103" i="2"/>
  <c r="F102" i="2"/>
  <c r="F98" i="2"/>
  <c r="F97" i="2"/>
  <c r="F96" i="2"/>
  <c r="F95" i="2"/>
  <c r="F94" i="2"/>
  <c r="F93" i="2"/>
  <c r="F92" i="2"/>
  <c r="F91" i="2"/>
  <c r="F90" i="2"/>
  <c r="F89" i="2"/>
  <c r="F88" i="2"/>
  <c r="F87" i="2"/>
  <c r="F86" i="2"/>
  <c r="F85" i="2"/>
  <c r="F84" i="2"/>
  <c r="F83" i="2"/>
  <c r="F82" i="2"/>
  <c r="F81" i="2"/>
  <c r="F77" i="2"/>
  <c r="F76" i="2"/>
  <c r="F75" i="2"/>
  <c r="F72" i="2"/>
  <c r="F71" i="2"/>
  <c r="F70" i="2"/>
  <c r="F69" i="2"/>
  <c r="F68" i="2"/>
  <c r="F67" i="2"/>
  <c r="F63" i="2"/>
  <c r="F62" i="2"/>
  <c r="F61" i="2"/>
  <c r="F60" i="2"/>
  <c r="F59" i="2"/>
  <c r="F58" i="2"/>
  <c r="F57" i="2"/>
  <c r="F56" i="2"/>
  <c r="F55" i="2"/>
  <c r="F54" i="2"/>
  <c r="F53" i="2"/>
  <c r="F52" i="2"/>
  <c r="F51" i="2"/>
  <c r="F50" i="2"/>
  <c r="F49" i="2"/>
  <c r="F48" i="2"/>
  <c r="F47" i="2"/>
  <c r="F44" i="2"/>
  <c r="F43" i="2"/>
  <c r="F40" i="2"/>
  <c r="F39" i="2"/>
  <c r="F38" i="2"/>
  <c r="F37" i="2"/>
  <c r="F36" i="2"/>
  <c r="F35" i="2"/>
  <c r="F34" i="2"/>
  <c r="F33" i="2"/>
  <c r="F32" i="2"/>
  <c r="F29" i="2"/>
  <c r="F28" i="2"/>
  <c r="F27" i="2"/>
  <c r="F26" i="2"/>
  <c r="F24" i="2"/>
  <c r="F23" i="2"/>
  <c r="F22" i="2"/>
  <c r="F133" i="2" l="1"/>
  <c r="F45" i="2"/>
  <c r="F112" i="2"/>
  <c r="F126" i="2"/>
  <c r="F140" i="2"/>
  <c r="F99" i="2"/>
  <c r="F144" i="2" s="1"/>
  <c r="F78" i="2"/>
  <c r="F73" i="2"/>
  <c r="F64" i="2"/>
  <c r="F41" i="2"/>
  <c r="F141" i="2" l="1"/>
  <c r="F145" i="2" s="1"/>
  <c r="F20" i="2"/>
  <c r="F30" i="2" l="1"/>
  <c r="F79" i="2" s="1"/>
  <c r="F143" i="2" l="1"/>
  <c r="F146" i="2" s="1"/>
</calcChain>
</file>

<file path=xl/sharedStrings.xml><?xml version="1.0" encoding="utf-8"?>
<sst xmlns="http://schemas.openxmlformats.org/spreadsheetml/2006/main" count="426" uniqueCount="341">
  <si>
    <t>Notes:</t>
  </si>
  <si>
    <r>
      <t xml:space="preserve">1- It is highly recommended to inspect the situation on site </t>
    </r>
    <r>
      <rPr>
        <u/>
        <sz val="12"/>
        <rFont val="Arial"/>
        <family val="2"/>
      </rPr>
      <t>before</t>
    </r>
    <r>
      <rPr>
        <sz val="12"/>
        <rFont val="Arial"/>
        <family val="2"/>
      </rPr>
      <t xml:space="preserve"> submitting an offer.</t>
    </r>
  </si>
  <si>
    <t>2- Access situation to the site premises has to be checked in advance.</t>
  </si>
  <si>
    <t>3- All the work items should be according to IRAQI General Technical Specifications (IGTS) .</t>
  </si>
  <si>
    <t>4- Soil investigation report needs to be handed out to employer before starting excavation works at site</t>
  </si>
  <si>
    <t>5- All materials must be NEW from best type approved by supervisor.</t>
  </si>
  <si>
    <t>6- The unit prices include transportation providing and installing the materials mentioned in the BoQ.</t>
  </si>
  <si>
    <t>7- The unit  prices include necessary material tests, compaction tests and test protocols according to the  IGTS</t>
  </si>
  <si>
    <t>8-The contractor should follow up the given time schedule, It is mandatory.</t>
  </si>
  <si>
    <t>9- The contractor must set up a project board.</t>
  </si>
  <si>
    <t>10- All works in the Bill of Quantities will be done according to supplied design details, specifications and instructions and directions of the supervisor.</t>
  </si>
  <si>
    <t>11- The contractor must hand over a full set of documentation ( Catalogs with direction of use, warranty cards) to the employer latest at taking over..</t>
  </si>
  <si>
    <t>No.</t>
  </si>
  <si>
    <t xml:space="preserve">Item Description </t>
  </si>
  <si>
    <t>Unit</t>
  </si>
  <si>
    <t>Quantity</t>
  </si>
  <si>
    <t>التفاصيل</t>
  </si>
  <si>
    <t>Civil works:</t>
  </si>
  <si>
    <t>الاعمال المدنية</t>
  </si>
  <si>
    <t>SITE PREPARATION: according to I.G.T.S. and instructions of site engineer.</t>
  </si>
  <si>
    <t>اعمال تهيئة الموقع: حسب المواصفات العراقية و تعليمات المهندس المشرف</t>
  </si>
  <si>
    <t>1.0.1</t>
  </si>
  <si>
    <r>
      <rPr>
        <b/>
        <sz val="10"/>
        <color rgb="FF000000"/>
        <rFont val="Arial"/>
        <family val="2"/>
      </rPr>
      <t>Levelling works</t>
    </r>
    <r>
      <rPr>
        <sz val="10"/>
        <color rgb="FF000000"/>
        <rFont val="Arial"/>
        <family val="2"/>
      </rPr>
      <t xml:space="preserve"> Supply of materials and required machines for levelling the site (cutting, modifying and filling works according to the specifications) for all types of soil and rock layers for the top layers up to 30 cm. Removal of debris, grading, levelling to an appropriate level determined by the site engineer, clearance and transporting resulting materials (Debris) outside the municipality's border and approved by the site engineer. Fixing proper centre lines in two directions and benchmarks according to the specifications, attached drawing and instructions of the site engineer. The works should be done according to I.G.T.S but for any depth of cutting or Removing Debris required for all the areas. The price includes all work requirements with providing and fixing a sign board for the site. The sign board should remain on site until the end of the works, and approval of the project will then be removed.NOTE: The contractor should supply all materials and construct a well-equipped (furniture and all necessary requirements) site office of dimension (3.4*4.5)m with a(w.c) for the site engineer before starting the works.     </t>
    </r>
  </si>
  <si>
    <t>l.S</t>
  </si>
  <si>
    <r>
      <t xml:space="preserve">أعمال التسوية:
</t>
    </r>
    <r>
      <rPr>
        <sz val="12"/>
        <color theme="1"/>
        <rFont val="Arial"/>
        <family val="2"/>
      </rPr>
      <t>تجهيز المواد والآلات اللازمة لتسوية الموقع (أعمال قطع وتعديل وملء للموقع حسب المواصفات) لجميع أنواع طبقات التربة والصخور للطبقات العلية الى سمك 30 سم. إزالة الحطام والتسوية إلى المستوى المناسب الذي يحدده مهندس الموقع ونقل المواد الناتجة (الحطام) إلى خارج حدود البلدية والموافق عليها من قبل مهندس الموقع. 
السعر يشمل جميع متطلبات العمل مع توفير وتثبيت لوحة دلالة للموقع. يجب أن تظل اللوحة الإرشادية في الموقع حتى نهاية الأعمال والموافقة على تسليم المشروع ثم إزالتها. ملاحظة: يجب على المقاول تجهيز جميع المواد وإنشاء مكتب  مجهز جيدًا (من الأثاث وجميع المتطلبات اللازمة) من أبعاد (3.4*4.5 م)  مع مرحاض لمهندس الموقع قبل البدء في الأعمال.</t>
    </r>
  </si>
  <si>
    <t>SOIL INVESTIGATION: according to I.G.T.S.</t>
  </si>
  <si>
    <t xml:space="preserve">تحريات التربة </t>
  </si>
  <si>
    <t>1.1.1</t>
  </si>
  <si>
    <r>
      <rPr>
        <b/>
        <sz val="10"/>
        <rFont val="Arial"/>
        <family val="2"/>
      </rPr>
      <t xml:space="preserve">Soil investigation: </t>
    </r>
    <r>
      <rPr>
        <sz val="10"/>
        <rFont val="Arial"/>
        <family val="2"/>
      </rPr>
      <t xml:space="preserve">Preparing materials and conducting soil investigations by contracting with a specialized engineering consultancy office </t>
    </r>
    <r>
      <rPr>
        <u/>
        <sz val="10"/>
        <rFont val="Arial"/>
        <family val="2"/>
      </rPr>
      <t>(University of Mosul / Engineering Consulting Office or Technical College/Engineering Consulting Office)</t>
    </r>
    <r>
      <rPr>
        <sz val="10"/>
        <rFont val="Arial"/>
        <family val="2"/>
      </rPr>
      <t>, officially approved, including the work of conducting the required field and laboratory tests, studying the construction plans and submitting a detailed technical report showing the suitability of the soil for the building and the necessary treatments if soil is not sufficient to withstand the load in the correct way.  The technical report shall be submitted to employer before starting excavation works.</t>
    </r>
  </si>
  <si>
    <t>l.S.</t>
  </si>
  <si>
    <r>
      <t xml:space="preserve">تحريات التربة:
</t>
    </r>
    <r>
      <rPr>
        <sz val="12"/>
        <color theme="1"/>
        <rFont val="Arial"/>
        <family val="2"/>
      </rPr>
      <t xml:space="preserve">تجهيز مواد و القيام باجراء تحريات التربة عن طريق التعاقد مع مكتب استشاري هندسي متخصص معتمد بشكل رسمي </t>
    </r>
    <r>
      <rPr>
        <u/>
        <sz val="12"/>
        <color theme="1"/>
        <rFont val="Arial"/>
        <family val="2"/>
      </rPr>
      <t>(جامعة الموصل / المكتب الاستشاري الهندسي او الكلية التقنية / المكتب الاستشاري الهندسي)</t>
    </r>
    <r>
      <rPr>
        <sz val="12"/>
        <color theme="1"/>
        <rFont val="Arial"/>
        <family val="2"/>
      </rPr>
      <t xml:space="preserve"> شاملا العمل اجراء الفحوصات الحقلية و المختبرية المطلوبة و دراسة المخططات الانشائية و تقديم تقرير فني مفصل يوضح مدى ملائمة التربة للمنشأ و المعالجات اللازمة في حال كون التربة غير كافية لتحمل المنشا بصورة صحيحة. يجب ان يقدم التقرير الى مهندس الموقع قبل بدء اعمال الحفر. </t>
    </r>
  </si>
  <si>
    <t>1.1.2</t>
  </si>
  <si>
    <r>
      <rPr>
        <b/>
        <sz val="10"/>
        <color rgb="FF000000"/>
        <rFont val="Arial"/>
        <family val="2"/>
      </rPr>
      <t>Filling works (big stones) (optional):</t>
    </r>
    <r>
      <rPr>
        <sz val="10"/>
        <color rgb="FF000000"/>
        <rFont val="Arial"/>
        <family val="2"/>
      </rPr>
      <t xml:space="preserve"> Supply of materials and required equipment for backfilling works with big size stones under the building foundations, ...etc. in layers 25 cm thickness with good compaction, and (anti insects powder) with all necessary and according and to the instructions of site engineer.</t>
    </r>
  </si>
  <si>
    <t>m3</t>
  </si>
  <si>
    <r>
      <rPr>
        <b/>
        <sz val="12"/>
        <color theme="1"/>
        <rFont val="Arial"/>
        <family val="2"/>
      </rPr>
      <t>أعمال الردم (تحت الاسس بالجلمود)(اختياري)</t>
    </r>
    <r>
      <rPr>
        <sz val="12"/>
        <color theme="1"/>
        <rFont val="Arial"/>
        <family val="2"/>
      </rPr>
      <t>: توفير المواد والمعدات اللازمة لأعمال الردم بالجلمود تحت الاسس و حسب المناطق التي يحددها المهندس. في طبقات بسمك 25 سم لكل طبقة مع الحدل الجيد .مع رش مسحوق مضاد للحشرات و كل ما يلزم وحسب وتعليمات الموقع مهندس.</t>
    </r>
  </si>
  <si>
    <t>1.2.3</t>
  </si>
  <si>
    <r>
      <rPr>
        <b/>
        <sz val="10"/>
        <rFont val="Arial"/>
        <family val="2"/>
      </rPr>
      <t>Filling works (optional):</t>
    </r>
    <r>
      <rPr>
        <sz val="10"/>
        <rFont val="Arial"/>
        <family val="2"/>
      </rPr>
      <t xml:space="preserve"> Supply of materials and required equipment for backfilling works with river sub base mixed (1:3) with cement for inside the building, in layers 25 cm thickness with good compaction, with all necessary and according and to the instructions of site engineer.</t>
    </r>
  </si>
  <si>
    <r>
      <rPr>
        <b/>
        <sz val="12"/>
        <color theme="1"/>
        <rFont val="Arial"/>
        <family val="2"/>
      </rPr>
      <t>أعمال الردم بالتيكلة النهرية (اختياري)</t>
    </r>
    <r>
      <rPr>
        <sz val="12"/>
        <color theme="1"/>
        <rFont val="Arial"/>
        <family val="2"/>
      </rPr>
      <t>: توفير المواد والمعدات اللازمة لأعمال الردم بالتيكلة النهرية مع الخلط بالسمنت لداخل اساسات البناية. في طبقات بسمك 25 سم لكل طبقة مع الحدل الجيد .مع رش مسحوق مضاد للحشرات و كل ما يلزم وحسب وتعليمات الموقع مهندس.</t>
    </r>
  </si>
  <si>
    <t xml:space="preserve"> Earth works: according to I.G.T.S., drawings and instructions of site engineer.</t>
  </si>
  <si>
    <t>الاعمال الترابية</t>
  </si>
  <si>
    <t>1.2.1</t>
  </si>
  <si>
    <t>1.2.2</t>
  </si>
  <si>
    <r>
      <t xml:space="preserve">Removing of the exsisting concerte casting: </t>
    </r>
    <r>
      <rPr>
        <sz val="10"/>
        <rFont val="Arial"/>
        <family val="2"/>
      </rPr>
      <t>Prepare materials and manpower to remove the excisting conerete play yard untill reaching the required level, and the work includes throwing rubble outside the municipal boundaries.</t>
    </r>
  </si>
  <si>
    <t>m2</t>
  </si>
  <si>
    <t>إزالة الصب الخرساني الموجود: تجهيز المواد والقوى العاملة لإزالة ساحة اللعب الخرسانية القائمة حتى الوصول إلى المستوى المطلوب، ويتضمن العمل رمي الأنقاض خارج حدود البلدية.</t>
  </si>
  <si>
    <t>أعمال الردم: توفير المواد وفرش التيكلة صنف A أو B (حسب توصيات المختبر و المكتب الاستشاري) بسماكة لا تقل عن (20) سم لكل طبقة بعد حدل موقع البناء  حسب المواصفات الفنية ويشمل السعر الحدل والرش الجيد ، و بنسبة حدل لا تقل عن 95% من الكثافة المختبرية العظمى لكل طبقة ووفقًا لتعليمات مهندس الموقع.
فحص المكعبات يجب ان ينفذ حسب المواصفات و التعليمات.</t>
  </si>
  <si>
    <t>1.2.4</t>
  </si>
  <si>
    <r>
      <rPr>
        <b/>
        <sz val="10"/>
        <rFont val="Arial"/>
        <family val="2"/>
      </rPr>
      <t>Filling works:</t>
    </r>
    <r>
      <rPr>
        <sz val="10"/>
        <rFont val="Arial"/>
        <family val="2"/>
        <charset val="178"/>
      </rPr>
      <t xml:space="preserve"> Supply of materials and required equipment for backfilling works with sub base  for inside the building, corridors and walkways...etc. in layers 25 cm thickness with good compaction, and (anti insects powder) with all necessary and according and to the instructions of site engineer.</t>
    </r>
  </si>
  <si>
    <t>أعمال الردم (داخل الاسسس و البادلو): توفير المواد والمعدات اللازمة لأعمال الردم بالتيكلة صنف A او B لداخل المبنى والممرات ... إلخ. في طبقات بسمك 25 سم لكل طبقة مع الحدل الجيد .مع رش مسحوق مضاد للحشرات و كل ما يلزم وحسب وتعليمات الموقع مهندس.</t>
  </si>
  <si>
    <t>Sub Total of site preparation and earthworks</t>
  </si>
  <si>
    <r>
      <t>CONCRETE WORKS:</t>
    </r>
    <r>
      <rPr>
        <b/>
        <sz val="12"/>
        <rFont val="Arial"/>
        <family val="2"/>
      </rPr>
      <t xml:space="preserve"> according to I.G.T.S., drawings and instructions of site engineer.  Using concrete vibrator is mandatory. </t>
    </r>
    <r>
      <rPr>
        <b/>
        <sz val="12"/>
        <color rgb="FFFF0000"/>
        <rFont val="Arial"/>
        <family val="2"/>
      </rPr>
      <t xml:space="preserve">                                                                                                                </t>
    </r>
    <r>
      <rPr>
        <b/>
        <sz val="12"/>
        <rFont val="Arial"/>
        <family val="2"/>
      </rPr>
      <t xml:space="preserve">                                                                          </t>
    </r>
  </si>
  <si>
    <t>الأعمال الخرسانية: تنفذ حسب المواصفات الفنية العراقية و المخططات و تعليمات المهندس المشرف.. يجب اساعمال الهزاز في جميع اعمال الكونكريت</t>
  </si>
  <si>
    <t>1.3.1</t>
  </si>
  <si>
    <t>1.3.2</t>
  </si>
  <si>
    <r>
      <rPr>
        <b/>
        <sz val="10"/>
        <rFont val="Arial"/>
        <family val="2"/>
      </rPr>
      <t>DPC</t>
    </r>
    <r>
      <rPr>
        <sz val="10"/>
        <rFont val="Arial"/>
        <family val="2"/>
      </rPr>
      <t>: Provide all materials and casting</t>
    </r>
    <r>
      <rPr>
        <sz val="10"/>
        <rFont val="Arial"/>
        <family val="2"/>
        <charset val="178"/>
      </rPr>
      <t xml:space="preserve"> concrete for DPC using a C25 concrete.   the price includes all work necessaries and according to the I.G.T.S, drawings, and instructions of site engineer. </t>
    </r>
  </si>
  <si>
    <r>
      <rPr>
        <b/>
        <sz val="12"/>
        <color theme="1"/>
        <rFont val="Arial"/>
        <family val="2"/>
      </rPr>
      <t>مانع الرطوبة</t>
    </r>
    <r>
      <rPr>
        <sz val="12"/>
        <color theme="1"/>
        <rFont val="Arial"/>
        <family val="2"/>
      </rPr>
      <t>: توفير جميع المواد وصب الخرسانة  لـ مانع الرطوبة باستخدام الخرسانة C25. السعر يشمل جميع مستلزمات العمل ووفقاً لمعايير IG.T.S و المخططات وتعليمات مهندس الموقع.</t>
    </r>
  </si>
  <si>
    <t>1.3.3</t>
  </si>
  <si>
    <r>
      <rPr>
        <b/>
        <sz val="10"/>
        <rFont val="Arial"/>
        <family val="2"/>
      </rPr>
      <t>Columns</t>
    </r>
    <r>
      <rPr>
        <sz val="10"/>
        <rFont val="Arial"/>
        <family val="2"/>
        <charset val="178"/>
      </rPr>
      <t>: Providing  materials and casting reinforced concrete class (C30) for columns under and above D.P.C,  the price includes all work necessaries and according to the I.G.T.S, drawings, and instructions of site engineer.</t>
    </r>
  </si>
  <si>
    <t>الأعمدة: توفير المواد وصب الخرسانة المسلحة فئة (C30) للأعمدة أسفل وأعلى DPC ، السعر يشمل جميع مستلزمات العمل ووفقًا لـ IG.T.S والرسومات وتعليمات مهندس الموقع.</t>
  </si>
  <si>
    <t>1.3.4</t>
  </si>
  <si>
    <r>
      <rPr>
        <b/>
        <sz val="10"/>
        <rFont val="Arial"/>
        <family val="2"/>
      </rPr>
      <t>Slabs</t>
    </r>
    <r>
      <rPr>
        <sz val="10"/>
        <rFont val="Arial"/>
        <family val="2"/>
        <charset val="178"/>
      </rPr>
      <t>: Providing  materials and casting reinforced concrete class (C25) for slabs , stairs, beams, lintels over any openings (doors, windows,...etc.),  according to the drawings, and instructions of site engineer.</t>
    </r>
  </si>
  <si>
    <t>السقوف: توفير المواد وصب الخرسانة المسلحة فئة (C25) للبلاطات والسلالم والعوارض والأعتاب فوق أي فتحات (أبواب ، شبابيك ، ... إلخ) حسب المخططات وتعليمات مهندس الموقع.</t>
  </si>
  <si>
    <t>1.3.5</t>
  </si>
  <si>
    <r>
      <rPr>
        <b/>
        <sz val="10"/>
        <rFont val="Arial"/>
        <family val="2"/>
      </rPr>
      <t>Fence</t>
    </r>
    <r>
      <rPr>
        <sz val="10"/>
        <rFont val="Arial"/>
        <family val="2"/>
        <charset val="178"/>
      </rPr>
      <t>: Providing  materials and casting plain concrete class (C20) for foundations  fence, walkways and others over a layer of crushed stone thick (10)cm the price includes all work necessaries and according to the I.G.T.S, drawings, and instructions of site engineer.</t>
    </r>
  </si>
  <si>
    <t>السياج: توفير مواد وصب خرسانة صنف (C20) لأساسات السياج والممرات وغيرها فوق طبقة من الحجر المكسر بسمك (10) سم يشمل السعر جميع مستلزمات العمل وحسب معايير IGTS والرسومات والتعليمات المهندس الموقع.</t>
  </si>
  <si>
    <t>1.3.6</t>
  </si>
  <si>
    <t>1.3.7</t>
  </si>
  <si>
    <r>
      <rPr>
        <b/>
        <sz val="10"/>
        <rFont val="Arial"/>
        <family val="2"/>
      </rPr>
      <t xml:space="preserve">Corridors </t>
    </r>
    <r>
      <rPr>
        <sz val="10"/>
        <rFont val="Arial"/>
        <family val="2"/>
        <charset val="178"/>
      </rPr>
      <t>: Provide materials and casting concrete class (C20) using special machine for smoothing helicopter, for the corridors leading to the school in , thickness 15 cm, after laying a layer of sub base and leveling it before casting, thickness 10 cm, with good compaction, provided that dry cement is added on the face when polishing , the price includes make joints every 4×4 using concrete cutter and according to the instruction of the site engineer.</t>
    </r>
  </si>
  <si>
    <t>الممرات: توفير مواد صب الخرسانة فئة (C20) باستخدام الماكينة الخاصة لتمليس الهليكوبتر للممرات المؤدية للمدرسة بسمك 15 سم بعد وضع طبقة من التيكلة وتسويتها قبل الصب بسمك 10 سم ، مع ضغط جيد ، بشرط أن يضاف الأسمنت الجاف على الوجه عند التلميع ، السعر يشمل عمل فواصل كل 4 × 4 متر باستخدام قاطع الخرسانة ووفقًا لتعليمات مهندس الموقع.</t>
  </si>
  <si>
    <t>1.3.8</t>
  </si>
  <si>
    <r>
      <rPr>
        <b/>
        <sz val="10"/>
        <rFont val="Arial"/>
        <family val="2"/>
      </rPr>
      <t>Yard:</t>
    </r>
    <r>
      <rPr>
        <sz val="10"/>
        <rFont val="Arial"/>
        <family val="2"/>
      </rPr>
      <t xml:space="preserve"> Provide materials and casting concrete class (C20) using 
special machine for smoothing helicopter, for the corridors leading to the school in , thickness 15 cm, after laying a layer of sub base and leveling it before casting, thickness 10 cm, with good compaction, provided that dry cement is added on the face when polishing , the price includes make joints every 4×4 using concrete cutter and according to the instruction of the site engineer.</t>
    </r>
  </si>
  <si>
    <t>الساحة: توفير مواد صب الخرسانة فئة )20C )باستخدام الماكينة الخاصة لتمليس الهليكوبتر للممرات
المؤدية للمدرسة بسمك 15 سم بعد وضع طبقة من التيكلة وتسويتها قبل الصب بسمك 10 سم ، مع
ضغط جيد ، بشرط أن يضاف األسمنت الجاف على الوجه عند التلميع ، السعر يشمل عمل فواصل كل 4
× 4 متر باستخدام قاطع الخرسانة ووفقًا لتعليمات مهندس الموقع.</t>
  </si>
  <si>
    <t>1.3.9</t>
  </si>
  <si>
    <t>Sub Total of concrete works</t>
  </si>
  <si>
    <t xml:space="preserve">Masonry works: </t>
  </si>
  <si>
    <t>اعمال البناء:</t>
  </si>
  <si>
    <t>1.4.1</t>
  </si>
  <si>
    <t>1.4.2</t>
  </si>
  <si>
    <r>
      <rPr>
        <b/>
        <sz val="10"/>
        <rFont val="Arial"/>
        <family val="2"/>
      </rPr>
      <t>Solid concrete  block:</t>
    </r>
    <r>
      <rPr>
        <sz val="10"/>
        <rFont val="Arial"/>
        <family val="2"/>
      </rPr>
      <t xml:space="preserve"> Supplying  materials &amp; construction for walls and fence using solid concrete  block (40*20*15)cm and cement mortar with sand (1:3), and the price includes all work necessaries according to the specifications, drawings and instruction of site engineer.</t>
    </r>
  </si>
  <si>
    <t>البناء بالبلوك فوق مستوى البادلو:تجهيز مواد وبناء الجدران والسياج باستخدام بلوك خرساني صلب (40 * 20 * 15) سم ومونة اسمنتية بالرمل (1: 3)  والسعر شامل جميع مستلزمات العمل حسب المواصفات والرسومات وتعليمات مهندس الموقع.</t>
  </si>
  <si>
    <t>Sub Total of Block works</t>
  </si>
  <si>
    <t xml:space="preserve">FINISHING: </t>
  </si>
  <si>
    <t>الانهائيات</t>
  </si>
  <si>
    <t>1.5.1</t>
  </si>
  <si>
    <r>
      <t>Cement plastering:</t>
    </r>
    <r>
      <rPr>
        <sz val="10"/>
        <rFont val="Arial"/>
        <family val="2"/>
        <charset val="178"/>
      </rPr>
      <t xml:space="preserve"> Providing  materials and plastering with cement sand mortar 1:3 three layers (sharbat , kafmal , saf ) 20mm thick min. and the final layer should be very smooth, using aluminum straight edges for plastering guides for outer walls, main entrance, balcony, corridors. And use SBR at rate of 200gr per m2.  with painting fair face cast and required areas by (ASTRA). All works should be done according to specifications and instructions of site engineer.</t>
    </r>
  </si>
  <si>
    <t>اللبخ بالاسمنت: تجهيز مواد و اللبخ بمادة الاسمنت و بنسبة خلط 1: 3 ثلاث طبقات (شربت ، كافمل ، صاف) بسمك 20 مم على الأقل يجب أن تكون الطبقة النهائية ناعمة للغاية ، باستخدام حواف مستقيمة من الألمنيوم  للجدران الخارجية والمدخل الرئيسي والشرفة والممرات. واستخدام ال SBR بمعدل 200 غرام لكل متر مربع. مع طلاء الوجه الاملس للخرسانة والمساحات المطلوبة بواسطة (أسترا) قبل اللبخ. يجب أن تتم جميع الأعمال حسب مواصفات وتعليمات مهندس الموقع.</t>
  </si>
  <si>
    <t>1.5.2</t>
  </si>
  <si>
    <t>1.5.3</t>
  </si>
  <si>
    <r>
      <rPr>
        <b/>
        <sz val="10"/>
        <rFont val="Arial"/>
        <family val="2"/>
      </rPr>
      <t>Mosaic Tiles</t>
    </r>
    <r>
      <rPr>
        <sz val="10"/>
        <rFont val="Arial"/>
        <family val="2"/>
      </rPr>
      <t xml:space="preserve"> for the floors (inside works):Supply materials and paving Mosaic tiles (40x40)cm best quality (approved sample)  with all necessary works on a layer of cement sand mortar 1:3 for the classrooms , administration , ... according to drawing and instructions of site engineer. The price includes repolishing the tiles after the end of the works.</t>
    </r>
  </si>
  <si>
    <t>بلاط الموزاييك (الأعمال الداخلية): تجهيزالمواد ورصف بلاط الموزاييك  (40x40) بأفضل جودة (عينة معتمدة) مع كافة الأعمال اللازمة على طبقة من خليط الرمل والأسمنت بنسبة1: 3 للصفوف الدراسية والإدارة ... حسب الرسم وتعليمات مهندس الموقع. السعر يشمل إعادة صقل البلاط بعد انتهاء الأعمال.</t>
  </si>
  <si>
    <t>1.5.4</t>
  </si>
  <si>
    <t>1.5.5</t>
  </si>
  <si>
    <r>
      <rPr>
        <b/>
        <sz val="10"/>
        <rFont val="Arial"/>
        <family val="2"/>
      </rPr>
      <t>ceramic tiles for the floors:</t>
    </r>
    <r>
      <rPr>
        <sz val="10"/>
        <rFont val="Arial"/>
        <family val="2"/>
      </rPr>
      <t xml:space="preserve"> Supply materials and apply ceramic tiles for toilets with providing of special catalogs and origin certification, the color and dimensions of tile as choose by supervisor engineer,  Installation on two layer of plastering of cement mortar (1: 2) ,  and all necessary works according to instructions of site engineer. </t>
    </r>
  </si>
  <si>
    <t>بلاط السيراميك: تجهيز المواد وتطبيق بلاط السيراميك للمراحيض مع توفير كتالوجات خاصة وشهادة المنشأ ، ولون وأبعاد البلاط حسب اختيار المهندس المشرف ، والتثبيت باستعال مونة الاسمنت و الرمل (1:2),  وكافة الأعمال اللازمة حسب تعليمات مهندس الموقع.</t>
  </si>
  <si>
    <t>1.5.6</t>
  </si>
  <si>
    <r>
      <rPr>
        <b/>
        <sz val="10"/>
        <rFont val="Arial"/>
        <family val="2"/>
      </rPr>
      <t>Ceramic tile works for walls</t>
    </r>
    <r>
      <rPr>
        <sz val="10"/>
        <rFont val="Arial"/>
        <family val="2"/>
      </rPr>
      <t xml:space="preserve">: supply materials and erection of  ceramic  (as sample approved) using best  type(first class) on two layer of plastering of cement mortar (1: 2) using straight plastic edge for toilet walls, above all wash basins and baths walls, according to the details (the places indicate  in the drawing or by the site engineer). and use SBR at rate of 200gr per m2 .The price includes  erection of ceramic belts with suitable height ,coating back side of the tiles by a layer of cement splatter dash using SBR, The works should be done according to specification, the drawings and instructions of the site engineer. </t>
    </r>
  </si>
  <si>
    <t>بلاط السيراميك للجدران: تجهيز المواد وتركيب السيراميك  (حسب العينة المعتمدة) باستخدام أفضل نوع (درجة أولى) على طبقتين من اللبخ السمنتي (1: 2) باستخدام حافة بلاستيكية مستقيمة لجدران المرحاض ، فوق كل المغاسل وجدران الحمامات حسب التفاصيل (الأماكن المحددة في الرسم أو بواسطة مهندس الموقع). واستخدام SBR بمعدل 200 غرام لكل متر مربع. يشمل السعر عمل أحزمة سيراميك بارتفاع مناسب ، وطلاء الجهة الخلفية من البلاط بطبقة من رش الأسمنت باستخدام SBR ، ويجب أن تتم الأعمال حسب المواصفات والرسومات والتعليمات الخاصة بمهندس الموقع.</t>
  </si>
  <si>
    <t>1.5.7</t>
  </si>
  <si>
    <r>
      <rPr>
        <b/>
        <sz val="10"/>
        <rFont val="Arial"/>
        <family val="2"/>
      </rPr>
      <t>Marble coplen:</t>
    </r>
    <r>
      <rPr>
        <sz val="10"/>
        <rFont val="Arial"/>
        <family val="2"/>
      </rPr>
      <t xml:space="preserve"> Supply materials and fixing Marble Kopen 25 cm width , 2 cm thickness  for external doors and windows frames. The price includes circulation for the external edge of the Kopen according to drawings and instruction of the site engineer .</t>
    </r>
  </si>
  <si>
    <t>m.l</t>
  </si>
  <si>
    <t>كوبن مرمر: تجهيز مواد وتركيب كوبن مرمر بعرض 25 سم وسماكة 2 سم للأبواب الخارجية وإطارات النوافذ. يشمل السعر تدوير للحافة الخارجية للكوبن وفقًا لرسومات وتعليمات مهندس الموقع.</t>
  </si>
  <si>
    <t>1.5.8</t>
  </si>
  <si>
    <r>
      <t>Acoustic false ceiling:</t>
    </r>
    <r>
      <rPr>
        <sz val="10"/>
        <rFont val="Arial"/>
        <family val="2"/>
      </rPr>
      <t xml:space="preserve"> Provide materials and fixing colored acoustic false ceiling (60*60) cm and black track American model for the places that indicate by the site engineer. (the main beams of track should be with length 3.6m, height 3.8cm and width 2.5cm) best type. The price includes punching for fix and screw making gypsum panel with width 10cm at all the edges that connect wall with track and all required works according to the specifications and instructions of site engineer.</t>
    </r>
  </si>
  <si>
    <t>السقف الثانوي (الاكوستك): تجهيز المواد وتركيب الأسقف الثانوية الملونة (60 * 60) سم وسكة امريكية سوداء للأماكن التي يحددها مهندس الموقع. (يجب أن تكون العوارض الرئيسية للمسار بطول 3.6 متر وارتفاع 3.8 سم وعرض 2.5 سم) النوع الأفضل. السعر يشمل التثبيت بال البرغي و الفيشة و بالستعمال الفراشة و تثبيت بنل جص بعرض 10 سم عند جميع الحواف التي تربط الجدار بالسقف الثانوي وجميع الأعمال المطلوبة حسب مواصفات وتعليمات مهندس الموقع.</t>
  </si>
  <si>
    <t>1.5.9</t>
  </si>
  <si>
    <r>
      <t>Plastic False ceiling:</t>
    </r>
    <r>
      <rPr>
        <sz val="10"/>
        <rFont val="Arial"/>
        <family val="2"/>
      </rPr>
      <t xml:space="preserve"> Provide materials and fixing colored secondary ceiling (60*60) cm and black track American model for WCs and the places that indicate by the site engineer. (the main beams of track should be with length 3.6m, height 3.8cm and width 2.5cm) best type. The price includes punching for fix and screw, fisha and all required works according to the specifications and instructions of site engineer.</t>
    </r>
  </si>
  <si>
    <t>السقف الثانوي (البلاستك): تجهيز المواد وتركيب السقف الثانوي الملون البلاستيكي (60 * 60) سم وسكو سوداء امريكية للمرافق الصحية والأماكن التي يحددها مهندس الموقع. (يجب أن تكون العوارض الرئيسية للمسار بطول 3.6 متر وارتفاع 3.8 سم وعرض 2.5 سم) النوع الأفضل. السعر يشمل التثبيت بال البرغي و الفيشة و بالستعمال الفراشة وجميع الأعمال المطلوبة حسب مواصفات وتعليمات مهندس الموقع.</t>
  </si>
  <si>
    <t>1.5.10</t>
  </si>
  <si>
    <r>
      <rPr>
        <b/>
        <sz val="10"/>
        <rFont val="Arial"/>
        <family val="2"/>
      </rPr>
      <t>Steel Stair hand rail.</t>
    </r>
    <r>
      <rPr>
        <sz val="10"/>
        <rFont val="Arial"/>
        <family val="2"/>
      </rPr>
      <t xml:space="preserve"> : providing materials and install hand rail for the main stair cases The price includes installing, painting anti-rust</t>
    </r>
    <r>
      <rPr>
        <sz val="10"/>
        <color rgb="FFFF0000"/>
        <rFont val="Arial"/>
        <family val="2"/>
      </rPr>
      <t xml:space="preserve">, </t>
    </r>
    <r>
      <rPr>
        <sz val="10"/>
        <rFont val="Arial"/>
        <family val="2"/>
      </rPr>
      <t>painting and all other required works, according to the drawings and instructions of supervised engineer.</t>
    </r>
  </si>
  <si>
    <t>محجلات حديد : توفير المواد وتركيب محجلات حديد للسلالم الرئيسية السعر يشمل التركيب والدهان (مانع الصدا و بعدها صبغ دهني) وكافة الأعمال الأخرى المطلوبة حسب رسومات وتعليمات المهندس المشرف.</t>
  </si>
  <si>
    <t>1.5.11</t>
  </si>
  <si>
    <r>
      <rPr>
        <b/>
        <sz val="10"/>
        <rFont val="Arial"/>
        <family val="2"/>
      </rPr>
      <t>Skirting:</t>
    </r>
    <r>
      <rPr>
        <sz val="10"/>
        <rFont val="Arial"/>
        <family val="2"/>
      </rPr>
      <t xml:space="preserve"> Supply materials and skirting using  ceramic tiles (15)cm height and cement mortar 1:3, in rooms corridors and main hall entrance according to the drawings and  instructions of site engineer. The price includes using cement splatter dash with SBR at rate of 30 Gr.\1 m.l.</t>
    </r>
  </si>
  <si>
    <t>الأزارة: تجهيز المواد وتثبيت ازارة سيراميك بارتفاع (15) سم ومونة الاسمنت و الرمل 1: 3 في ممرات الغرف ومدخل الصالة الرئيسية حسب رسومات وتعليمات مهندس الموقع. السعر يشمل استخدام اندفاعة رش الأسمنت مع SBR بمعدل 30 Gr. / 1 m.l.</t>
  </si>
  <si>
    <t>1.5.12</t>
  </si>
  <si>
    <r>
      <rPr>
        <b/>
        <sz val="10"/>
        <rFont val="Arial"/>
        <family val="2"/>
      </rPr>
      <t>Granite :</t>
    </r>
    <r>
      <rPr>
        <sz val="10"/>
        <rFont val="Arial"/>
        <family val="2"/>
      </rPr>
      <t xml:space="preserve">Supplying materials and covering stair case with Natural Granite 3cm thickness for the tread and riser (best quality and dimensions approved sample) with cement sand mortar 1:2 the price include cement splatter dash, with additives using a (1:2) solution of   water and bonding agent(SBR concentrated %48 ) , the measurement will be done considering tread only , according to specification, the drawings and instructions of the site engineer. </t>
    </r>
  </si>
  <si>
    <t>الجرانيت: تجهيز المواد وتغطية الدرج بالكرانيت الطبيعي بسماكة 3 سم للباية و المرايا (أفضل جودة وأبعاد معتمدة للعينة) مع مونة الاسمنت و  الرمل  1: 2 السعر يشمل رش الأسمنت ، مع إضافات باستخدام محلول (1: 2) من عامل الماء والترابط (SBR يتركز٪ 48) ، تتم الذرعات باخذ قياس الباية فقط ، وفقًا للمواصفات والرسومات والتعليمات الخاصة بمهندس الموقع.</t>
  </si>
  <si>
    <t>1.5.13</t>
  </si>
  <si>
    <r>
      <rPr>
        <b/>
        <sz val="10"/>
        <rFont val="Arial"/>
        <family val="2"/>
      </rPr>
      <t>Inside  Emulsion painting :</t>
    </r>
    <r>
      <rPr>
        <sz val="10"/>
        <rFont val="Arial"/>
        <family val="2"/>
      </rPr>
      <t xml:space="preserve"> Provide materials and Painting with emulsion painting (best  emulsion  painting  and color approved by the site engineer) three layers for the rooms, corridors, areas indicated in the drawings (inside the building) or indicated  by the site engineer. The works should be done according to specification, the drawings and instructions of the site engineer.      </t>
    </r>
  </si>
  <si>
    <t>الطلاء الداخلي بالاموشن : يتم تجهيز المواد والطلاء بالاموشن (أفضل دهان ولون  معتمد من قبل مهندس الموقع) ثلاث طبقات للغرف والممرات والمساحات الموضحة بالرسومات (داخل المبنى) أو التي يحددها مهندس الموقع. يجب أن تتم الأعمال حسب المواصفات والرسومات وتعليمات مهندس الموقع.</t>
  </si>
  <si>
    <t>1.5.14</t>
  </si>
  <si>
    <r>
      <rPr>
        <b/>
        <sz val="10"/>
        <rFont val="Arial"/>
        <family val="2"/>
      </rPr>
      <t>Oil painting works:</t>
    </r>
    <r>
      <rPr>
        <sz val="10"/>
        <rFont val="Arial"/>
        <family val="2"/>
      </rPr>
      <t xml:space="preserve"> Provide materials and painting with best  oil paint three layers 1.50 m  high  in Class Rooms  according to the details and specifications and instructions of the Site Engineer.</t>
    </r>
  </si>
  <si>
    <t>أعمال الدهانات الزيتية: توفير مواد وطلاء بأجود أنواع الطلاء الزيتي بثلاث طبقات بارتفاع 1.50 م في غرف الصفوف حسب التفاصيل والمواصفات وتعليمات مهندس الموقع.</t>
  </si>
  <si>
    <t>1.5.15</t>
  </si>
  <si>
    <r>
      <rPr>
        <b/>
        <sz val="10"/>
        <rFont val="Arial"/>
        <family val="2"/>
      </rPr>
      <t>Outside Emulsion painting :</t>
    </r>
    <r>
      <rPr>
        <sz val="10"/>
        <rFont val="Arial"/>
        <family val="2"/>
      </rPr>
      <t xml:space="preserve"> Provide materials and Painting with emulsion painting (best emulsion  painting  and color approved by the site engineer) three layers for the outside walls, Fence, areas indicated in the drawings  indicated  by the site engineer. The works should be done according to specification, the drawings and instructions of the site engineer.      </t>
    </r>
  </si>
  <si>
    <t>الطلاء الخارجي بالاموشن: يتم تجهيز المواد والطلاء بالاموشن (أفضل دهان ولون معتمد من قبل مهندس الموقع) ثلاث طبقات للجدران الخارجية والسور والمساحات المشار إليها في الرسومات  أو التي يحددها مهندس الموقع. يجب أن تتم الأعمال حسب المواصفات والرسومات وتعليمات مهندس الموقع.</t>
  </si>
  <si>
    <t>1.5.16</t>
  </si>
  <si>
    <r>
      <rPr>
        <b/>
        <sz val="10"/>
        <rFont val="Arial"/>
        <family val="2"/>
      </rPr>
      <t>Steel ladder:</t>
    </r>
    <r>
      <rPr>
        <sz val="10"/>
        <rFont val="Arial"/>
        <family val="2"/>
      </rPr>
      <t xml:space="preserve"> Providing materials and fixing steel ladder  using square pipe according to the plans .The price includes bracing, painting  with anti rust paint ,  three layer best oil paint.</t>
    </r>
  </si>
  <si>
    <t>no.</t>
  </si>
  <si>
    <t>سلم فولاذي: توفير المواد وتثبيت السلم الفولاذي باستخدام انابيب مربعة حسب المخططات. السعر يشمل التدعيم ، الطلاء بطبقة واحدة ضد الصدأ ، أفضل طلاء زيتي بثلاث طبقات.</t>
  </si>
  <si>
    <t>Sub Total of finishing works</t>
  </si>
  <si>
    <t xml:space="preserve">Doors &amp; Windows: </t>
  </si>
  <si>
    <r>
      <rPr>
        <b/>
        <sz val="10"/>
        <rFont val="Arial"/>
        <family val="2"/>
      </rPr>
      <t>Steel doors:</t>
    </r>
    <r>
      <rPr>
        <sz val="10"/>
        <rFont val="Arial"/>
        <family val="2"/>
        <charset val="178"/>
      </rPr>
      <t xml:space="preserve"> Supply and install Steel doors for the building  double pressed face with placing Styrofoam by gauge plate (1/18)' and according to the drawing details the price includes painting by anti-rust and oil paint, with handle, gate lock good quality and all works necessary according to the I.G.T.S, drawings and instructions of site engineer.      </t>
    </r>
  </si>
  <si>
    <t>أبواب حديدية: تجهيز وتركيب أبواب حديدية للصفوف بوجه مزدوج مضغوط مع وضع الفلين بداخلها و سمك البليت (1/18) ووفقًا لتفاصيل المخططات يشمل السعر دهانًا مضادًا للصدأ وطلاء زيتي مع مقبض وبوابة قفل بجودة عالية وجميع الأعمال اللازمة حسب معايير IGTS ورسومات وتعليمات مهندس الموقع.</t>
  </si>
  <si>
    <t>1.6.1</t>
  </si>
  <si>
    <t>Pcs</t>
  </si>
  <si>
    <t>ابواب بابعاد 1*2.4 م</t>
  </si>
  <si>
    <t>1.6.2</t>
  </si>
  <si>
    <t>Dimensions (1*2) m</t>
  </si>
  <si>
    <t>ابواب بابعاد 1*2 م</t>
  </si>
  <si>
    <t>1.6.3</t>
  </si>
  <si>
    <t>Dimensions (1.1*2.4) m</t>
  </si>
  <si>
    <t>ابواب بابعاد 1*1.1 م</t>
  </si>
  <si>
    <t>1.6.4</t>
  </si>
  <si>
    <t xml:space="preserve">Dimensions (3*2) m external door </t>
  </si>
  <si>
    <t>pcs</t>
  </si>
  <si>
    <t>ابواب بابعاد 3*2 م</t>
  </si>
  <si>
    <t>1.6.5</t>
  </si>
  <si>
    <t>1.6.6</t>
  </si>
  <si>
    <t>Wooden Doors :Providing material and installing standard wooden 
doors according to details ( Canadian white jam wood and double 
face Containing 2 layers of Malyzian teak (saj) 4mm thickness for 
each face - the frame (3*6" jawe) should be paint with teak paint 
(sperto)approved by site engineer, 3 layers ), sperto, the price also 
includes the price of glass pans, switch (Italian made-three locks), 
gate lock, door stopper, Aluminum sheet protection, and wooden 
frames according to the drawings and instructions of site engineer.</t>
  </si>
  <si>
    <t>ألبواب الخشبية: توفير المواد وتركيب األبواب الخشبية القياسية حسب التفاصيل )خشب الجام األبيض
الكندي والوجه المزدوج تحتوي على طبقتين من خشب الساج الماليزي )صاج( بسمك 4 مم لكل وجه -
اإلطار )3 * 6 "جاوي( يجب أن يكون مطلي بخشب الساج دهان )سبيرتو( معتمد من مهندس الموقع ،
3 طبقات( و ، السعر يشمل أيضا سعر االنارة الزجاجية فوق الباب ،مع مفتاح )إيطالي الصنع - ثالثة
أقفال( ، قفل بوابة ، سدادة باب ، حماية صفائح ألمنيوم ، وإطارات خشبية حسب رسومات وتعليمات
مهندس الموقع.</t>
  </si>
  <si>
    <t>Sub Total of doors and windows works</t>
  </si>
  <si>
    <t>external works</t>
  </si>
  <si>
    <t>الاعمال الخارجية</t>
  </si>
  <si>
    <t>1.7.1</t>
  </si>
  <si>
    <r>
      <rPr>
        <b/>
        <sz val="10"/>
        <rFont val="Arial"/>
        <family val="2"/>
      </rPr>
      <t>Walkways</t>
    </r>
    <r>
      <rPr>
        <sz val="10"/>
        <rFont val="Arial"/>
        <family val="2"/>
        <charset val="178"/>
      </rPr>
      <t>: supply materials and cast concrete for the walk ways around the building C20 with 25cm thickness and  60cm width, the price includes building concrete block  walls with 40*40cm width and height, then backfilling with sub base with good compaction, and then casting concrete with 15 cm thickness and 1.5m width, the work include making joint every 4m and cement plastering for outside of the walk ways</t>
    </r>
    <r>
      <rPr>
        <sz val="10"/>
        <rFont val="Arial"/>
        <family val="2"/>
      </rPr>
      <t>.</t>
    </r>
  </si>
  <si>
    <t>الممرات: تجهيز المواد وصب خرسانة للممرات حول المبنى C20 بسماكة 25 سم وعرض 60 سم ، ويشمل السعر بناء جدران من البلوك الخرساني بعرض 40 * 40 سم وارتفاعها ، ثم الردم بالتيكلة بحدل جيد ثم صب الخرسانة بـ سمك 15 سم وعرض 1.5 متر ويشمل العمل عمل فاصل كل 4 متر ولبخ بالاسمنت للمرات من الخارج</t>
  </si>
  <si>
    <t>1.7.2</t>
  </si>
  <si>
    <r>
      <rPr>
        <b/>
        <sz val="10"/>
        <rFont val="Arial"/>
        <family val="2"/>
      </rPr>
      <t xml:space="preserve">Garden Sand </t>
    </r>
    <r>
      <rPr>
        <sz val="10"/>
        <rFont val="Arial"/>
        <family val="2"/>
      </rPr>
      <t>:Providing and laying garden sand ( ZMIJ ) 20 cm  thickens the price includes making concrete border of  20*15 cm and planting grass (all season green) according to specifications and instructions of the site engineer.</t>
    </r>
  </si>
  <si>
    <t>اعمال الحدائق: تجهيز و فرش رمل حدائق (زميج) 20 سم سمك و السعر يشمل عمل اطار كونكريتي بابعاد (20*15 سم) و زرع الثيل من اجود الانواع الدائم الخضرة حسب المواصفات و تعليمات المهندس المشرف</t>
  </si>
  <si>
    <t>1.7.3</t>
  </si>
  <si>
    <t>Sub Total of site external works</t>
  </si>
  <si>
    <t>Total of civil works</t>
  </si>
  <si>
    <t>Sanitary works:</t>
  </si>
  <si>
    <r>
      <rPr>
        <b/>
        <sz val="10"/>
        <rFont val="Arial"/>
        <family val="2"/>
      </rPr>
      <t>Fire Nozzle</t>
    </r>
    <r>
      <rPr>
        <sz val="10"/>
        <rFont val="Arial"/>
        <family val="2"/>
      </rPr>
      <t>: Supplying materials and making a fire nozzle system (female) by connecting to a pipe (1.5)" with a main lock, and a special red iron box is installed next to it to save the nozzle tube that contains a wheel on which the tube is wrapped, and its length is not less than (25) m. Provided at its end ejector, and as directed.</t>
    </r>
  </si>
  <si>
    <t>تجهيز مواد والقيام بعمل منظومة فوهة حريق (female) وذلك بالربط بانبوب (1.5)" ذات قفل رئيسي ويثبت بجانبها صندوق حديدي احمر خاص لحفظ انبوب الفوهة ( صوندة ) يحتوي على عجلة يلف عليها الانبوب ويكون طوله لا يقل عن ( 25 ) م  مزود في نهايته بقاذف , وحسب التوجيهات .</t>
  </si>
  <si>
    <r>
      <rPr>
        <b/>
        <sz val="10"/>
        <rFont val="Arial"/>
        <family val="2"/>
      </rPr>
      <t>Connecting to the main source</t>
    </r>
    <r>
      <rPr>
        <sz val="10"/>
        <rFont val="Arial"/>
        <family val="2"/>
      </rPr>
      <t xml:space="preserve">: Supplying materials and connecting the fire nozzle to the main water source through pipes with a diameter of (1.5)" separate from the project's network (the paragraph is implemented if there is a water network in the area only).  </t>
    </r>
  </si>
  <si>
    <t>L.s</t>
  </si>
  <si>
    <t>تجهيز مواد والقيام بايصال فوهة الحريق بمصدر الاسالة الرئيسي عن طريق انابيب قطر ( 1.5 )" منفصلة عن الشبكة الخاصة بالمشروع  ( تنفذ الفقرة في حالة وجود شبكة اسالة في المنطقة فقط ) .</t>
  </si>
  <si>
    <r>
      <rPr>
        <b/>
        <sz val="10"/>
        <rFont val="Arial"/>
        <family val="2"/>
      </rPr>
      <t>Eastern WC</t>
    </r>
    <r>
      <rPr>
        <sz val="10"/>
        <rFont val="Arial"/>
        <family val="2"/>
      </rPr>
      <t xml:space="preserve"> existing out of:
- Ceramic WC bowl in White
-  mounted flushing cistern
Concealed mounted flushing cistern has to be screwed directly to the wall.
Flush pipe of cistern has to be concealed as well.
The toilet is equipped with, toilet paper holder, spare paper holder .</t>
    </r>
  </si>
  <si>
    <t xml:space="preserve">مرحاض شرقي:
تجهيز  و تركيب قاعدة مرحاض شرقي ابيض فرفوري مع خزان ماء تعليق مع كل ما يتطلبه العمل لاتمام هذه الفقرة
و يشمل العمل تجهيز و تكيب حامل ورق تواليت و شطاف ماء مسدس تعليق </t>
  </si>
  <si>
    <r>
      <rPr>
        <b/>
        <sz val="10"/>
        <rFont val="Arial"/>
        <family val="2"/>
      </rPr>
      <t>Disabled western WC</t>
    </r>
    <r>
      <rPr>
        <sz val="10"/>
        <rFont val="Arial"/>
        <family val="2"/>
      </rPr>
      <t xml:space="preserve"> existing out of:
- Ceramic WC bowl in White
- mounted flushing cistern
mounted flushing cistern has to be screwed directly to the floorl, . Flush pipe of cistern has to be concealed as well.
Strong and solid hinged handle, left and right, of the handicapped toilet as sit and get up support.
Height of these supports from surface of tiles to the upper edge of the handle 80cm.
The toilet is equipped with, toilet paper holder, spare paper holder </t>
    </r>
  </si>
  <si>
    <t xml:space="preserve">مرحاض غربي للمعوقين:
تجهيز و تركيب مرحاض غربي للمعوقين ابيض فرفوري مثبت على الارض.
تجهيز و تركيب مساند يد يمين و يسار متحركة لمساعدة المعوقين.
ارتفاع المساند 80 سم من الكاشي.
و يشمل العمل تجهيز و تكيب حامل ورق تواليت و شطاف ماء مسدس تعليق </t>
  </si>
  <si>
    <r>
      <rPr>
        <b/>
        <sz val="10"/>
        <rFont val="Arial"/>
        <family val="2"/>
      </rPr>
      <t>Water tank (1.4 m3)</t>
    </r>
    <r>
      <rPr>
        <sz val="10"/>
        <rFont val="Arial"/>
        <family val="2"/>
      </rPr>
      <t xml:space="preserve"> : Supply and install of cylindrical galvanized iron water tanks (gage 18)  including all piping and fittings, Valves, float valves,  with base from reinforced concrete beams   with necessary cement plastering 3-layers (final layer should be very smooth)&amp; emulsion painting 3 layers. The price includes  drainage size 1” locked by socket +Plug.</t>
    </r>
  </si>
  <si>
    <t>خزان مياه (1.4 م 3): تجهيز وتركيب خزانات مياه اسطوانية من الحديد المغلون (كيج 18) تشمل جميع الانابيب والتجهيزات والصمامات والصمامات العائمة مع عمل قاعدة من الخرسانة  المسلحة مع اللبخ الأسمنتي اللازم 3 طبقات (الطبقة النهائية يجب أن تكون ناعم جدا) وطلاء اموشن  3 طبقات. يجب ان يحتوي الخزان على فتحة تنضيف (تصريف) 1 انج مع قفل.</t>
  </si>
  <si>
    <r>
      <rPr>
        <b/>
        <sz val="10"/>
        <rFont val="Arial"/>
        <family val="2"/>
      </rPr>
      <t>PVC water pipes 1/2"</t>
    </r>
    <r>
      <rPr>
        <sz val="10"/>
        <rFont val="Arial"/>
        <family val="2"/>
      </rPr>
      <t>: Supply and install PVC water pipes (1/2)”  (best type), the price includes all fittings and accessories, excavation (required depth), backfilling with all necessary works.</t>
    </r>
  </si>
  <si>
    <t>انابيب PVC للماء قطر 1/2 انج
تجهيز و تركيب انابيب ماء قطر 1/2 انج افضل نوعية و السعر يشمل جميع الملحقات و اعمال احفر و اعادة الملء بمونة الاسمنت او اعادة الدفن و حسب تعلميات المهندس المشرف.</t>
  </si>
  <si>
    <r>
      <rPr>
        <b/>
        <sz val="10"/>
        <rFont val="Arial"/>
        <family val="2"/>
      </rPr>
      <t>PVC water pipes 3/4":</t>
    </r>
    <r>
      <rPr>
        <sz val="10"/>
        <rFont val="Arial"/>
        <family val="2"/>
      </rPr>
      <t xml:space="preserve"> Supply and install PVC water pipes  (3/4)” diameter (best type), the price includes all fittings and accessories, excavation (required depth), backfilling with all necessary works.</t>
    </r>
  </si>
  <si>
    <t>انابيب PVC للماء قطر 3/4 انج
تجهيز و تركيب انابيب ماء قطر 3/4 انج افضل نوعية و السعر يشمل جميع الملحقات و اعمال احفر و اعادة الملء بمونة الاسمنت او اعادة الدفن و حسب تعلميات المهندس المشرف.</t>
  </si>
  <si>
    <r>
      <rPr>
        <b/>
        <sz val="10"/>
        <rFont val="Arial"/>
        <family val="2"/>
      </rPr>
      <t>PVC water pipes 1"</t>
    </r>
    <r>
      <rPr>
        <sz val="10"/>
        <rFont val="Arial"/>
        <family val="2"/>
      </rPr>
      <t>: Supply and install PVC water pipes  (1)” diameter (best type), the price includes all fittings and accessories, excavation (required depth), backfilling with all necessary works.</t>
    </r>
  </si>
  <si>
    <t>انابيب PVC للماء قطر 1 انج
تجهيز و تركيب انابيب ماء قطر 1 انج افضل نوعية و السعر يشمل جميع الملحقات و اعمال احفر و اعادة الملء بمونة الاسمنت او اعادة الدفن و حسب تعلميات المهندس المشرف.</t>
  </si>
  <si>
    <r>
      <rPr>
        <b/>
        <sz val="10"/>
        <rFont val="Arial"/>
        <family val="2"/>
      </rPr>
      <t>PPR 4"water pipes</t>
    </r>
    <r>
      <rPr>
        <sz val="10"/>
        <rFont val="Arial"/>
        <family val="2"/>
      </rPr>
      <t>: Supply and install PPR water pipes  (4”) diameter (best type), the price includes all fittings and accessories, excavation (required depth), backfilling with all necessary work.</t>
    </r>
  </si>
  <si>
    <t>انابيب PPR للماء الثقيل قطر 4 انج
تجهيز و تركيب انابيب ماء قطر 4 انج افضل نوعية و السعر يشمل جميع الملحقات و اعمال احفر و اعادة الملء بمونة الاسمنت او اعادة الدفن و حسب تعلميات المهندس المشرف.</t>
  </si>
  <si>
    <r>
      <rPr>
        <b/>
        <sz val="10"/>
        <rFont val="Arial"/>
        <family val="2"/>
      </rPr>
      <t>PPR 6" water pipes</t>
    </r>
    <r>
      <rPr>
        <sz val="10"/>
        <rFont val="Arial"/>
        <family val="2"/>
      </rPr>
      <t>: Supply and install PPR water pipes  (6”) diameter (best type), the price includes all fittings and accessories, excavation (required depth), backfilling with all necessary works.</t>
    </r>
  </si>
  <si>
    <t>انابيب PPR للماء الثقيل قطر 6 انج
تجهيز و تركيب انابيب ماء قطر 6 انج افضل نوعية و السعر يشمل جميع الملحقات و اعمال احفر و اعادة الملء بمونة الاسمنت او اعادة الدفن و حسب تعلميات المهندس المشرف.</t>
  </si>
  <si>
    <r>
      <rPr>
        <b/>
        <sz val="10"/>
        <rFont val="Arial"/>
        <family val="2"/>
      </rPr>
      <t>Septic Tank:</t>
    </r>
    <r>
      <rPr>
        <sz val="10"/>
        <rFont val="Arial"/>
        <family val="2"/>
      </rPr>
      <t xml:space="preserve"> provide materials and build septic tanks (4*3*3m) clear dimensions</t>
    </r>
    <r>
      <rPr>
        <sz val="10"/>
        <color rgb="FFFF0000"/>
        <rFont val="Arial"/>
        <family val="2"/>
      </rPr>
      <t>,</t>
    </r>
    <r>
      <rPr>
        <sz val="10"/>
        <rFont val="Arial"/>
        <family val="2"/>
      </rPr>
      <t xml:space="preserve">  the price includes excavation , build the walls (40 cm thick) and concrete all the septic tank , plastering , reinforced roof , etc. according to the drawings and instructions of supervised engineer. Details shown in the drawing. </t>
    </r>
  </si>
  <si>
    <t>L.S</t>
  </si>
  <si>
    <t>خزان الصرف الصحي: توفير المواد وبناء خزانات الصرف الصحي (4 * 3 * 3 م) بأبعاد داخلية السعر يشمل الحفر وبناء الجدران (بسمك 40 سم)و صب ارضية الخزان و لبخ الجدران و صب مسلح للسقف وما إلى ذلك حسب المخططات و تعليمات المهندس المشرف. التفاصيل موضحة في الرسم.</t>
  </si>
  <si>
    <r>
      <rPr>
        <b/>
        <sz val="10"/>
        <rFont val="Arial"/>
        <family val="2"/>
      </rPr>
      <t xml:space="preserve">Cesspool: </t>
    </r>
    <r>
      <rPr>
        <sz val="10"/>
        <rFont val="Arial"/>
        <family val="2"/>
      </rPr>
      <t xml:space="preserve">(1.5 m) clear internal diameter built by solid concrete block , thick (40) cm , according to instructions of the site engineer. </t>
    </r>
  </si>
  <si>
    <t xml:space="preserve">
خزان الصرف الصح بالوعة: (2 م) صافي قطر داخلي مبني من البلوك الخرساني الصلب سماكة (40) سم حسب تعليمات مهندس الموقع.</t>
  </si>
  <si>
    <r>
      <rPr>
        <b/>
        <sz val="10"/>
        <rFont val="Arial"/>
        <family val="2"/>
      </rPr>
      <t xml:space="preserve">Drinking water collector </t>
    </r>
    <r>
      <rPr>
        <sz val="10"/>
        <rFont val="Arial"/>
        <family val="2"/>
      </rPr>
      <t>: Supplying materials and constructing water drink area using solid block and according to the dimensions indicated in the attached plans. The price includes covering all the drinking area walls by ceramic according to the direction of the supervising engineer, with the installation of (6) taps of the finest types, the work include water drainage for the water drink and and all other required works according to the drawings and instructions of site engineer</t>
    </r>
  </si>
  <si>
    <t>جامع مياه الشرب (جابية): تجهيز المواد وإنشاء جابية باستخدام البلوك الصلد ووفقاً للأبعاد الموضحة في المخططات المرفقة. السعر يشمل تغطية جميع حوائط منطقة الشرب بالسيراميك حسب توجيه المهندس المشرف مع تركيب عدد (6) حنفيات من اجود الانواع والعمل يشمل تصريف مياه الشرب ومهما كانت احتياجات العمل.</t>
  </si>
  <si>
    <r>
      <rPr>
        <b/>
        <sz val="10"/>
        <rFont val="Arial"/>
        <family val="2"/>
      </rPr>
      <t>hand wash basin</t>
    </r>
    <r>
      <rPr>
        <b/>
        <sz val="11"/>
        <rFont val="Arial"/>
        <family val="2"/>
      </rPr>
      <t xml:space="preserve"> </t>
    </r>
    <r>
      <rPr>
        <sz val="10"/>
        <rFont val="Arial"/>
        <family val="2"/>
      </rPr>
      <t xml:space="preserve">with siphon cover in white porcelain  equipped with:
- professional attachments
-one lever mixer 
- Drain valve
- Siphon trap
- 2 Angle valves
- Paper towel dispenser out of stainless steel
- Double liquid soap dispenser out of white plastic
</t>
    </r>
  </si>
  <si>
    <t>Pcs.</t>
  </si>
  <si>
    <t>مغسلة: تجهيز و تركيب مغسلو فرفوري افضل نوعية في الاسواق و حسب اختيار المهندس المشرف و العمل يتضمن:
- خلاط ذراع واحد , حار بارد.
- نقاط تصريف
- اقفال 
- قاعدة محام مثبته على الحائط
- قاعدة صابو سائل</t>
  </si>
  <si>
    <r>
      <rPr>
        <b/>
        <sz val="10"/>
        <rFont val="Arial"/>
        <family val="2"/>
      </rPr>
      <t>Connecting to the main source:</t>
    </r>
    <r>
      <rPr>
        <sz val="10"/>
        <rFont val="Arial"/>
        <family val="2"/>
      </rPr>
      <t xml:space="preserve"> Supplying materials and connecting the school to the main water network school, the price includes all the needed materials and the  communication with the directorate of water. </t>
    </r>
  </si>
  <si>
    <t>l.s</t>
  </si>
  <si>
    <t>تجهيز و تركيب و ربط المدرسة بمصدر الماء الرئيسي في المنطقة و يشمل العمل جميع الملحقات و الموافقات الضرورية لاتمام هذه الفقرة.</t>
  </si>
  <si>
    <t>Total of sanitary works</t>
  </si>
  <si>
    <t>Electrical works</t>
  </si>
  <si>
    <t>الاعمال الكهربائية</t>
  </si>
  <si>
    <t xml:space="preserve">Medium Voltage / Panels &amp; Power Generation </t>
  </si>
  <si>
    <t>متوسط الجهد / اللوحات وتوليد الطاقة</t>
  </si>
  <si>
    <t>3.1.1</t>
  </si>
  <si>
    <t xml:space="preserve">supply and install External Transformer 250 KVA
 (II/0.416 KV) with protection cover best quality  according of implementation of Directorate of Electricity as per standards and specifications. The Price Includes all DoE (Electricity) specifications and requirements &amp; all accessories ..
the transformer will be outside type hanged on poles.
In according to general standards, specifications and instructions of the site engineer. test and test protocol from DoE needed and included
the price including earthing for the transformer by dig a hole in the ground and put 3 cupper poles and connect them to the transformer body using 25 mm2 cupper cable.
</t>
  </si>
  <si>
    <t>L.S.</t>
  </si>
  <si>
    <t xml:space="preserve">تجهيز و نصب محولة خارجية 250 ك.ف.أ
  (II / 0.416 KV) جودة عالية   حسب تنفيذ مديرية الكهرباء حسب المواصفات . السعر يشمل جميع مواصفات ومتطلبات دائرة الكهرباء وجميع الملحقات.
يتم تثبيت المحولة على الاعمدة (محولة خارجية تعليق)
يشمل العمل فحص المحولة و حسب مواصفات الدائرة المعنية.
وفق المعايير والمواصفات العامة وتعليمات مهندس الموقع.
مع عمل تاريض للمحولة بحفر عمق لا يقل عن متر و تركيب قضيب نحاسي عدد 3 و من ثم ربطه بسلك 25 ملم2 نحاسو يربط الى جسم المحولة. </t>
  </si>
  <si>
    <t>3.1.2</t>
  </si>
  <si>
    <t>Connection from the transformer, to the Main Distribution Board  
including Cable  5*35 mm² and all for this distance necessary cable tray and pipes, necessary accessories , excavation or poles and concrete foundation work.
according of implementation of Directorate of Electricity as per there standards and specifications. 
In according to general standards, specifications and instructions of the site engineer.</t>
  </si>
  <si>
    <t xml:space="preserve">التوصيل من المحول إلى لوحة التوزيع الرئيسية بما في ذلك الكابل 5*35 ملم2 وجميع هذه المسافة ضرورية لأنابيب الكابلات والأنابيب والملحقات اللازمة وأعمال الحفر أو الأعمدة وأعمال الأساسات الخرسانية.
حسب تنفيذ مديرية الكهرباء حسب المعايير والمواصفات.
وفق المعايير والمواصفات العامة وتعليمات مهندس الموقع .
</t>
  </si>
  <si>
    <t>3.1.3</t>
  </si>
  <si>
    <t>3.1.4</t>
  </si>
  <si>
    <t>3.1.5</t>
  </si>
  <si>
    <t>3.1.6</t>
  </si>
  <si>
    <t>Electric wire NYM-J 3 x 6,0 mm 2 
Best Quality  In according to general standards, specifications and instructions of the site engineer.</t>
  </si>
  <si>
    <t>سلك 3*6 مم2 
افضل نوعية و حسب المواصفات العامة و تعليمات المهندس المشرف</t>
  </si>
  <si>
    <t>3.1.7</t>
  </si>
  <si>
    <t>Electric wire  NYM-J 3 x 4,0 mm 2 
Best Quality  In according to general standards, specifications and instructions of the site engineer.</t>
  </si>
  <si>
    <t>سلك 3*4 مم2 
افضل نوعية و حسب المواصفات العامة و تعليمات المهندس المشرف</t>
  </si>
  <si>
    <t>3.1.8</t>
  </si>
  <si>
    <t>3.1.9</t>
  </si>
  <si>
    <t>Electric wire NYM-J 4 x 6 mm 2 
Best Quality   In according to general standards, specifications and instructions of the site engineer.</t>
  </si>
  <si>
    <t>سلك 6*4 مم2 
افضل نوعية و حسب المواصفات العامة و تعليمات المهندس المشرف</t>
  </si>
  <si>
    <t>Electric wire NYM-J  2 x 2.5 mm 2 
Best Quality   In according to general standards, specifications and instructions of the site engineer.</t>
  </si>
  <si>
    <t>سلك 2.5*2 مم2 
افضل نوعية و حسب المواصفات العامة و تعليمات المهندس المشرف</t>
  </si>
  <si>
    <t>Medium Voltage / Panels &amp; Power Generation :</t>
  </si>
  <si>
    <t>Total</t>
  </si>
  <si>
    <t>Lighting and Sockets Installation</t>
  </si>
  <si>
    <t>تركيب الإضاءة ومصادر الطاقة</t>
  </si>
  <si>
    <t>Supply materials, Installation and operation test of Electric items below flush mounting by using  3x2.5mm2 and 3x4mm2 cable  installed inside best type of cable tray&amp; heavy  duty Sanitary type PVC( 20mm &amp; 25mm &amp; 2" thickness conduits, circular junction box, square GI. box England mark, adapter, couplings with all accessories) the work also includes switch&amp; plugs (Original mark) and all requirement to implement the works entirely according drawings and instruction of site engineer.</t>
  </si>
  <si>
    <t>تجهيز و تركيب و فحص جميع الاعمال الكهربائية ادناه مع استعمال سلك 3*2.5 مم2 و 3*4 مم2  مع استعمال بواري بلاستيك لتمديد الاسلاك في كافة الاماكن التي يحتاجها العمل و بجميع الاقطار المطلوبة 20 ملم , 25 ملم و ايضا بوكسات الانارة و ماخذ الطاقة و و جميع ما يتطلبه العمل لانجاز هذه الفقرات.</t>
  </si>
  <si>
    <t>All sockets, switches, lamps and devices has grounded safety power outlet</t>
  </si>
  <si>
    <t>جميع المقابس والمفاتيح والمصابيح والأجهزة مزودة بمأخذ طاقة مؤرض آمن</t>
  </si>
  <si>
    <t>3.2.1</t>
  </si>
  <si>
    <t>pcs.</t>
  </si>
  <si>
    <t>3.2.2</t>
  </si>
  <si>
    <t>3.2.3</t>
  </si>
  <si>
    <t>Wall mounting lighting Fixture Led 20 Watt, white color  for surface mounting for outside use [ best type in the markets best quality with Instruction of Site Engineer.
includes all necessary cable 3 x 1,5mm2 or 3 x 2,5mm2 switches and trunks, plastic pipes or conduits fit for purpose.</t>
  </si>
  <si>
    <t>مصباح معلق على الحائط ليد 20 وات لون أبيض مطري أفضل نوع في الأسواق أفضل جودة بتعليمات مهندس الموقع.
يشمل جميع الكابلات الضرورية 3 × 1،5 مم 2 أو 3 × 2،5 مم 2  المفاتيح والجذوع والأنابيب البلاستيكية أو القنوات المناسبة لهذا الغرض .</t>
  </si>
  <si>
    <t>3.2.4</t>
  </si>
  <si>
    <t>3.2.5</t>
  </si>
  <si>
    <t xml:space="preserve">Exhaust fan for mounting in window pane of WC´s in according to the drawings and instructions of the site engineer , with all necessary  and switches plastic pipes, conduits and  price includes cable(3*1.5mm2) or 3 x 2,5mm2 
With self-acting external louvres and contact protection inside
Size 6 " </t>
  </si>
  <si>
    <t>ساحبة هواء تركب في زجاج نافذة المرحاض وفقًا لرسومات وتعليمات مهندس الموقع ، مع كل ما يلزم ومفاتيح الأنابيب البلاستيكية والمواسير والسعر يشمل كابل (3 * 1.5 مم 2) أو 3 × 2.5 مم 2 
مع فتحات تهوية خارجية ذاتية الحركة وحماية من التلامس بالداخل
الحجم 6 "</t>
  </si>
  <si>
    <t>3.2.6</t>
  </si>
  <si>
    <t>Switch Socket, 13 A, 230 V AC, in masonry 
with unit connection tin, incl. central sheet and cover-frame, execution programmed according to single description, protective degree IP 2 X, appliance-unit fixing with screws with flush mounted box, includes all necessary cable  or 3 x 2,5mm2 fit for purpose</t>
  </si>
  <si>
    <t xml:space="preserve">سويج بلاك  ، 13 أمبير ، 230 فولت تيار متردد ،
 تثبيت وحدة الجهاز بمسامير مع صندوق مثبت ، يشمل كل التركية الضرورية أو 3 × 2.5 مم 2  مناسب للغرض </t>
  </si>
  <si>
    <t>3.2.7</t>
  </si>
  <si>
    <t xml:space="preserve">Provide a Ring Bell System in the corridors of the main building and two push buttons in the admin - and one in the staff room.
All appliance-unit fixing with screws with flush mounted box, includes all necessary cable, and switches flush mounted. 
</t>
  </si>
  <si>
    <t xml:space="preserve">تجهيز و تركيب نظام جرس في ممرات المبنى الرئيسي وزرين تشغيل في المشرف - وواحد في غرفة الموظفين.
تشتمل جميع وحدات تثبيت الأجهزة بمسامير مع صندوق مثبت بشكل دافق على جميع الكابلات والمفاتيح الضرورية المُثبتة على شكل دافق. 
</t>
  </si>
  <si>
    <t>3.2.8</t>
  </si>
  <si>
    <t>Wall suspended 80ltr. electric hot water tank best quality :
For teacher and students WC
- Angle valves, safety valve, checkvalve and piping
- Electric Connection with all necessary wires 
- Circuit breaker 
- Residual Current Device
-and connection piping as fabric manufactered kid matching to aforementioned heater
- all necessary supply and sewerage pipes
- funel-siphon and sewearage pipe 50mm diameter for dripping extension water of safety valve
including electrical connection with all devices and cables fit for purpose</t>
  </si>
  <si>
    <t>سخان ماء تعليق 80 لتر افضل نوعية
لمرحاض الطلبة و المعلمين
- صمامات زاوية ، صمام أمان ، صمام فحص وأنابيب
- توصيل كهربائي بكافة الاسلاك اللازمة
- قاطع دائرة
- جميع أنابيب الإمداد والصرف الصحي اللازمة
-بما في ذلك التوصيلات الكهربائية مع جميع الأجهزة والكابلات الملائمة للغرض</t>
  </si>
  <si>
    <t>3.2.9</t>
  </si>
  <si>
    <t>Water Pump: Provide, install and fix water pump 1 hp best type, with all fittings and accessories needed to install it on concrete base and also electrical source connection , and according  to instructions of site engineer.</t>
  </si>
  <si>
    <t xml:space="preserve">مظخة ماء: تجهيز و تركيب و نصب مظخة ماء (1 حصان) افضل نوعية و يشمل السعر عمل قاعدة للمظخة و جميع الملحقات و كل ما يتطلبه العمل و حسب توصيات و ارشادات المهندس المشرف. </t>
  </si>
  <si>
    <t>3.2.10</t>
  </si>
  <si>
    <t>Supply install and connect the LED floodlight 100 Watt, water and dust protected IP 66,including cables 3 x 2,5mm2  including switches for each lamp, located on a place determined by  Site engineer.
In according to general standards, specifucations and instructions of the site engineer.</t>
  </si>
  <si>
    <t>تجهيز و تركيب بلاجكتور 100 وات ليد , خارجي ضد الغبار و الماء و يشمل العمل كيبل 3*2.5 ملم2 و مفتاح التشغيل و كل ما يتطلبه العمل لاكمال هذه الفقرة و حسب توجيهات المهندس المشرف.</t>
  </si>
  <si>
    <t xml:space="preserve">Lightning Protection </t>
  </si>
  <si>
    <t>مانع صواعق</t>
  </si>
  <si>
    <t>3.3.1</t>
  </si>
  <si>
    <t>Supply &amp; install materials for lightning protection Polygon Type Mast lightning catching Pole conductor 2m length&amp;  cooper cu95 mm2  around the building &amp; pcs.Single Earthling system, contain  (1 pieces of pure Cu rods 1.25 m.l )  connected by 1x70mm2 Cu wires through Cu clamps to the to the lightning pole conductors&amp; Test Points , the rod should be buried in the excavated hole of 0.4x0.4m,1,5 m depth then back filled by ( 10 layers of coarse salt &amp; coal ) with required manhole covered by 40x40cm cast iron</t>
  </si>
  <si>
    <t>تجهيز وتركيب المواد لنظام الحماية من الصواعق المضلعة باستعمال العمود بطول 2 م وموصل نحاس 95 مم 2 حول المبنى . نظام أرضي فردي ، يحتوي على (قطعة واحدة من قضبان النحاس النقي 1.25 مل) موصولة بأسلاك نحاسية مقاس 1 × 70 مم 2 من خلال مشابك نحاسية إلى موصلات صاعقة ونقاط اختبار ، ويجب دفن القضيب في حفرة  تبلغ 0.4 × 0.4 متر ، 1.5 متر عمق ثم ردم (10 طبقات من الملح الخشن والفحم) مع منهول مغطاة بغطاء حديد 40 × 40 سم</t>
  </si>
  <si>
    <t xml:space="preserve">AC- Single Split  Units </t>
  </si>
  <si>
    <t>مكيفات الهواء (سبلت )</t>
  </si>
  <si>
    <t>3.4.1</t>
  </si>
  <si>
    <t>Single Split Air Condition  T3
High Efficiency 24,000 BTU (2 Ton) Heating/Cooling reversible Ductless
Remote- Controlled 208-230V
equipped with all necessary powerlines 3 x 4,0mm2, circuit breakers, RCD´s, cooling circuit, coolant and connections and included a 1 Phase AC switch
Included wall breakthroughs, as well reclosing, plastering and painting   
Every unit is to equipped with a diode switch (Pos. 2,15) in the room it is located
Manufacture: best type in the market</t>
  </si>
  <si>
    <t>تجهيز و تركيب سبلت هواء T3 
2 طن تبريد تدفئة مع كيبل 3*4 مم2 و قاطع دورة و جميع المستلزمات الضرورية لاكمال الفقرة.
و يشمل عمل فتحة للجدار و اعادة غلقها بعد التنصيب و مفتاح تشغيل داخل الغرفة و يكون المكيف من افضل المناشئ الموجودة في السوق المحلي</t>
  </si>
  <si>
    <t>3.4.2</t>
  </si>
  <si>
    <t>AC condensate dewatering:
PVC or PPR  pipes 
DN 32(1 1/4")”diameter,UV resistant. Supply and install (2")dia. PVC pipes best type with all necessary materials, fittings and cleaning openings according to the section 1500 of I.G.T.S and the instructions of the site engineer with all necessary work.
Including all fittings and attachments.
The pipe conduction is concealed mounted in the wall and to connect with thew sewerage system, includes all chiseling and reclosing work. 
This work is to coordinate in a way,  that it is executed  before plastering work.</t>
  </si>
  <si>
    <t>m.l.</t>
  </si>
  <si>
    <t xml:space="preserve">تجهيز و تركيب انابيب PVC لصرف ماء المكيف قطر 2 انج و تشمل جميع الملحقات لاكمل هذه الفقرة .
يتم إخفاء توصيل الأنبوب في الحائط ويتصل بنظام الصرف الصحي ، ويشمل جميع أعمال الحفر وإعادة الإغلاق.
يتم فحص قبل اعمال اللبخ
</t>
  </si>
  <si>
    <t>Generator</t>
  </si>
  <si>
    <t>3.5.1</t>
  </si>
  <si>
    <r>
      <rPr>
        <b/>
        <sz val="10"/>
        <rFont val="Arial"/>
        <family val="2"/>
      </rPr>
      <t xml:space="preserve">Concrete Base: </t>
    </r>
    <r>
      <rPr>
        <sz val="10"/>
        <rFont val="Arial"/>
        <family val="2"/>
      </rPr>
      <t>supply materials and cast concrete slab 15 cm thickness reinforced with steel bars 12mm (10*10 cm c/c) over a layer of sub-base 15 cm and surrounded by soild concrete blocks, the price include cement plastering for the walls (inside and outside) ,according to the instructions of the supervised engineer.</t>
    </r>
  </si>
  <si>
    <t>القاعدة الخرسانية: تجهيز المواد وصب قاعدة خرسانية بسمك 15 سم مدعمة بقضبان حديدية 12 مم (10 * 10 سم س / س) فوق طبقة من الحجر المكسر 15 سم ومحاطة بكتل خرسانية صلبة ، السعر يشمل اللبخ الأسمنتي للجدران (من الداخل والخارج) حسب تعليمات المهندس المشرف.</t>
  </si>
  <si>
    <t>3.5.2</t>
  </si>
  <si>
    <r>
      <t xml:space="preserve">Generator :  </t>
    </r>
    <r>
      <rPr>
        <sz val="10"/>
        <rFont val="Arial"/>
        <family val="2"/>
      </rPr>
      <t>Supplying, setting up and operating a generator( 100 KVA PRP, 400V . 3 PHASE , 50 HZ) sound insulated(canopied) full automatic ,motor quality (PERKNZ) (original type) turbocharged aspiration , water cooling system , Stamford Alternator , AVR excitation system provided with all protective devices and electrical gages with changeover switch  including new electrical board, ,The price including supplying and installing and testing complete earth system with 3copper rod (2m) for each and steel canopy (cover), with warranty 1 year or 1000 hour operating from the setting up and operating, the price include fire extinguisher (CO2) type 10 kg weight  according to the instructions of the supervised engineer.</t>
    </r>
  </si>
  <si>
    <t>l.s.</t>
  </si>
  <si>
    <t>المولدة: تجهيز وإعداد وتشغيل مولد كاتم (100 ك.ف.أ. ، AVR مزود بجميع أجهزة الحماية والعدادات الكهربائية مع مفتاح التحويل بما في ذلك لوحة كهربائية جديدة ، السعر شامل تجهيز وتركيب واختبار نظام أرضي كامل مع 3 نحاس (2 متر) لكل منها ومظلة فولاذية (غطاء) ، مع ضمان لمدة سنة أو 1000 ساعة تشغيل من التجهيز والتشغيل ، السعر شامل طفاية حريق (CO2) فئة 10 كيلو وزنها حسب تعليمات المهندس المشرف.</t>
  </si>
  <si>
    <t>3.5.3</t>
  </si>
  <si>
    <r>
      <rPr>
        <b/>
        <sz val="10"/>
        <rFont val="Arial"/>
        <family val="2"/>
      </rPr>
      <t>Fuel Tank</t>
    </r>
    <r>
      <rPr>
        <sz val="10"/>
        <rFont val="Arial"/>
        <family val="2"/>
      </rPr>
      <t>: supplying fuel tank, capacity 2000 liter of 4 supports, thickness 1.5 mm with fuel filter, the price includes connection according to the instructions of the supervised engineer.</t>
    </r>
  </si>
  <si>
    <t>خزان الوقود: تجهيز خزان الوقود بسعة 2000 لتر 4 دعامات بسمك 1.5 مم مع فلتر الوقود السعر شامل التوصيل حسب تعليمات المهندس المشرف.</t>
  </si>
  <si>
    <t>3.5.4</t>
  </si>
  <si>
    <t>3.5.5</t>
  </si>
  <si>
    <r>
      <rPr>
        <b/>
        <sz val="10"/>
        <rFont val="Arial"/>
        <family val="2"/>
      </rPr>
      <t>Generator House</t>
    </r>
    <r>
      <rPr>
        <sz val="10"/>
        <rFont val="Arial"/>
        <family val="2"/>
      </rPr>
      <t xml:space="preserve"> provide material and install a generator house(for the generator and the fuel tank) made of steel frame (5*5 cm 2mm thickness) and covered by of BRC 5*5cm, 5mm for the sides and  by Kerby for the roof , the price includes installing a door (2*1 m)  and a galvanized steel plate exhaust to be connected to the exhaust of the generator, and paint the frame with 2 layers of anti-rust paint and 1 layer of colored paint. According to the drawings and instructions of the supervised engineer</t>
    </r>
  </si>
  <si>
    <t>سقيفة للمولدة: تجهيز و تركيب سقيفة المولد (للمولد وخزان الوقود) مصنوع من إطار فولاذي (سمك 5 * 5 سم 2 مم) ومغطى بـ BRC 5 * 5 سم ، 5 مم للجوانب وبكيربي للسقف ، يشمل السعر تركيب باب (2 * 1 م) وصفيحة عادم من الصلب المغلون لتوصيلها بعادم المولد ، ودهان الهيكل بطبقتين من الطلاء المضاد للصدأ وطبقة واحدة من الطلاء الملون. حسب رسومات وتعليمات المهندس المشرف</t>
  </si>
  <si>
    <t>Total of electric works</t>
  </si>
  <si>
    <t>Summary</t>
  </si>
  <si>
    <t>Total of Civil works</t>
  </si>
  <si>
    <t>Total of Sanitary works</t>
  </si>
  <si>
    <t>Total of Electrical works</t>
  </si>
  <si>
    <t>ECE for "construction of 12 classroom school with eight toilets and administration part for Arqam school in Mosul"</t>
  </si>
  <si>
    <r>
      <t xml:space="preserve">13- </t>
    </r>
    <r>
      <rPr>
        <b/>
        <sz val="12"/>
        <rFont val="Arial"/>
        <family val="2"/>
      </rPr>
      <t>The english Item description is contractual valid.</t>
    </r>
    <r>
      <rPr>
        <sz val="12"/>
        <rFont val="Arial"/>
        <family val="2"/>
      </rPr>
      <t xml:space="preserve"> The arabic item description is only as support for understanding</t>
    </r>
  </si>
  <si>
    <r>
      <rPr>
        <b/>
        <sz val="10"/>
        <rFont val="Arial"/>
        <family val="2"/>
      </rPr>
      <t>Filling works:</t>
    </r>
    <r>
      <rPr>
        <sz val="10"/>
        <rFont val="Arial"/>
        <family val="2"/>
        <charset val="178"/>
      </rPr>
      <t xml:space="preserve"> Provide materials and laying layers of sub base type A or B (according to the soil investigation report) of t with a thick not less than (20)cm for each layer after compacting the building site  according to the technical specifications, the price includes good compacting and spraying of water, the rate of compact should not be less than 95% of maximum density and according to the instruction of site engineer.</t>
    </r>
    <r>
      <rPr>
        <sz val="10"/>
        <rFont val="Arial"/>
        <family val="2"/>
      </rPr>
      <t xml:space="preserve">  Compaction test and protocol shall be handed over to site engineer.</t>
    </r>
  </si>
  <si>
    <r>
      <rPr>
        <b/>
        <sz val="10"/>
        <rFont val="Arial"/>
        <family val="2"/>
      </rPr>
      <t>Excavation works :</t>
    </r>
    <r>
      <rPr>
        <sz val="10"/>
        <rFont val="Arial"/>
        <family val="2"/>
      </rPr>
      <t xml:space="preserve"> Supply of materials, equipment, machines and manpower for excavation in all types of soils (even rock layers) for the buildings and the fence according to the dimensions and details shown in attached drawings, the price include spraying of water and good compaction before startingthe backfilling work, the price includes all work requirements and according to the specifications and instructions of site engineer. </t>
    </r>
  </si>
  <si>
    <r>
      <rPr>
        <b/>
        <sz val="12"/>
        <color theme="1"/>
        <rFont val="Arial"/>
        <family val="2"/>
      </rPr>
      <t>أعمال الحفر</t>
    </r>
    <r>
      <rPr>
        <sz val="12"/>
        <color theme="1"/>
        <rFont val="Arial"/>
        <family val="2"/>
      </rPr>
      <t>: توريد المواد والمعدات والآلات والقوى العاملة للحفر في جميع أنواع التربة (حتى الطبقات الصخرية) للمباني والسياج حسب الأبعاد والتفاصيل الموضحة بالرسومات المرفقة ،السعر شامل الرش بالماء والحدل  الجيد لمناطق القطع  قبل البدء بأعمال الدفن ,السعر يشمل جميع متطلبات العمل وحسب مواصفات وتعليمات مهندس الموقع.</t>
    </r>
  </si>
  <si>
    <r>
      <rPr>
        <b/>
        <sz val="10"/>
        <rFont val="Arial"/>
        <family val="2"/>
      </rPr>
      <t>Foundations</t>
    </r>
    <r>
      <rPr>
        <sz val="10"/>
        <rFont val="Arial"/>
        <family val="2"/>
        <charset val="178"/>
      </rPr>
      <t>: Provide all materials and casting reinforced concrete for foundations and column footings, using concrete class (C25), the price include casting 10cm lean concrete C15, as well as extending the dowels rebars for stairs and columns with min. (1m length), the price includes all work necessaries and according to the instructions of site engineer and attached drawings.</t>
    </r>
    <r>
      <rPr>
        <sz val="10"/>
        <rFont val="Arial"/>
        <family val="2"/>
      </rPr>
      <t xml:space="preserve"> </t>
    </r>
  </si>
  <si>
    <r>
      <rPr>
        <b/>
        <sz val="12"/>
        <color theme="1"/>
        <rFont val="Arial"/>
        <family val="2"/>
      </rPr>
      <t>الاسس</t>
    </r>
    <r>
      <rPr>
        <sz val="12"/>
        <color theme="1"/>
        <rFont val="Arial"/>
        <family val="2"/>
      </rPr>
      <t>: توفير جميع المواد وصب الخرسانة المسلحة للأساسات وقواعد الأعمدة باستخدام الخرسانة فئة (C25), السعر يشمل صب خرسانة  (lean concrete)10cm C15. وكذلك تمديد حديد التسليح للسلالم والأعمدة اظهار العروش بحد أدنى (طول 1 متر) .والسعر شامل جميع مستلزمات العمل وحسب تعليمات مهندس الموقع والمخططات المرفقة المرفقة.</t>
    </r>
  </si>
  <si>
    <r>
      <t xml:space="preserve">Solid concrete  block (under DPC): </t>
    </r>
    <r>
      <rPr>
        <sz val="10"/>
        <rFont val="Arial"/>
        <family val="2"/>
        <charset val="178"/>
      </rPr>
      <t>Supply materials &amp; construction of walls with solid block  15X20X40 cm and cement mortar (1: 3) under D.P.C of the building, retaining wall, fence and for each areas that determined by the supervisor engineer. Construction of joints every (8)m and laying cork with thick (2.5)cm the price includes plastering the apparent parts and painting with three layers of plastic paint anti bacterial good quality. Placing  according to the elevations and dimensions cleared in the drawings and the instruction of site engineer.</t>
    </r>
  </si>
  <si>
    <t>البناء بالبلوك (تحت DPC): تجهيز مواد وإنشاء الجدران باستعمال بلوك صلب 40*20*15 سم وخلطة أسمنتي (1: 3) تحت مستوى البادلو للمباني و  السياج ولكل منطقة يحددها المهندس المشرف. انشاء فواصل كل (8) م و وضع فلين بسمك (2.5) سم يشمل السعر يشمل لبخ و تجصيص الأجزاء الظاهرة والدهان بثلاث طبقات من دهان بلاستيك مضاد للبكتيريا نوعية جيدة. و حسب الارتفاعات والأبعاد الموضحة بالرسومات وتعليمات مهندس الموقع.</t>
  </si>
  <si>
    <r>
      <rPr>
        <b/>
        <sz val="10"/>
        <rFont val="Arial"/>
        <family val="2"/>
      </rPr>
      <t>Floors Conceret Casting</t>
    </r>
    <r>
      <rPr>
        <sz val="10"/>
        <rFont val="Arial"/>
        <family val="2"/>
        <charset val="178"/>
      </rPr>
      <t>: Provide materials and casting concrete class (C20) for the floors(under tiles) 10cm thickne, the price include using of BRC (5mm- 15*15)cm, the price includes good grading and leveling  and according to the I.G.T.S, drawings, and instructions of site engineer.</t>
    </r>
  </si>
  <si>
    <t>الارضيات : يتم توفير المواد والصب الخرساني فئة (C20) للأرضيات (تحت البلاط) بسمك 10 سم السعر يشمل استخدام BRC (5 مم - 15*15) سم، ويشمل السعر التعديل  وحسب معايير IGTS والرسومات والتعليمات المهندس الموقع.</t>
  </si>
  <si>
    <t>محجلات حديد : توفير المواد وتركيب محجلات حديد للسلالم الرئيسية السعر يشمل التركيب والدهان (مانع الصدا و بعدها صبغ دهني), و ذلك باستخدام انابيب فولاذية مستطيلة مقاس (2*1 بوصة) للجزء السفلي وغطاء قابض للجزء العلوي مع التقطيع باستخدام نقوش جاهزة بارتفاع (1م) وكافة الأعمال الأخرى المطلوبة حسب رسومات وتعليمات المهندس المشرف.</t>
  </si>
  <si>
    <r>
      <rPr>
        <b/>
        <sz val="10"/>
        <rFont val="Arial"/>
        <family val="2"/>
      </rPr>
      <t>Steel handrail for corridors.</t>
    </r>
    <r>
      <rPr>
        <sz val="10"/>
        <rFont val="Arial"/>
        <family val="2"/>
      </rPr>
      <t xml:space="preserve"> : providing materials and install hand rail for the main stair cases The price includes installing, painting anti-rust</t>
    </r>
    <r>
      <rPr>
        <sz val="10"/>
        <color rgb="FFFF0000"/>
        <rFont val="Arial"/>
        <family val="2"/>
      </rPr>
      <t xml:space="preserve">, </t>
    </r>
    <r>
      <rPr>
        <sz val="10"/>
        <color theme="1"/>
        <rFont val="Arial"/>
        <family val="2"/>
      </rPr>
      <t>using  rectangular steel tube (2*1 inch) fo rthe lower part and a grip mulch for the upper part with cutting using ready made engravings with height of (1m),</t>
    </r>
    <r>
      <rPr>
        <sz val="10"/>
        <color rgb="FFFF0000"/>
        <rFont val="Arial"/>
        <family val="2"/>
      </rPr>
      <t xml:space="preserve"> </t>
    </r>
    <r>
      <rPr>
        <sz val="10"/>
        <rFont val="Arial"/>
        <family val="2"/>
      </rPr>
      <t>painting and all other required works, according to the drawings and instructions of supervised engineer.</t>
    </r>
  </si>
  <si>
    <r>
      <rPr>
        <b/>
        <sz val="10"/>
        <rFont val="Arial"/>
        <family val="2"/>
      </rPr>
      <t>Water Tank:</t>
    </r>
    <r>
      <rPr>
        <sz val="10"/>
        <rFont val="Arial"/>
        <family val="2"/>
      </rPr>
      <t xml:space="preserve"> Supplying materials and steel water tank of (3000) liters, and it is directly connected to the fire nozzle by a 1.5" pipe, and it is installed above the building, and connected to a water pump of (1 hp)   size with all the accessories needed.</t>
    </r>
  </si>
  <si>
    <t>تجهيز مواد والقيام بنصب خزان ماء حديدي مغلون حجم ( 3000 ) لتر , ويربط مباشرة بفوهة الحريق بواسطة انبوب 1.5 " ,  ويثبت فوق البناية , ويتم ربطه بمضخة ماء حجم (1) حصان مع تجهيز كافة التأسيسات , ( تصرف الفقرة في حال عدم وجود فقرة اسالة في المنطقة فقط ) .</t>
  </si>
  <si>
    <r>
      <t xml:space="preserve">Rainwater downpipes: </t>
    </r>
    <r>
      <rPr>
        <sz val="10"/>
        <rFont val="Arial"/>
        <family val="2"/>
      </rPr>
      <t>Using PVV pipe 4 inchs</t>
    </r>
  </si>
  <si>
    <t>مواسير صرف مياه الأمطار
باستخدام مواسير PVC مقاس 4 بوصة</t>
  </si>
  <si>
    <t>Electric wire NYM-J (4*25+16) mm 2 
Best Quality   In according to general standards, specifications and instructions of the site engineer.</t>
  </si>
  <si>
    <t>سلك(4*25+16)  مم2 
افضل نوعية و حسب المواصفات العامة و تعليمات المهندس المشرف</t>
  </si>
  <si>
    <r>
      <rPr>
        <b/>
        <sz val="10"/>
        <rFont val="Arial"/>
        <family val="2"/>
      </rPr>
      <t>Cable:</t>
    </r>
    <r>
      <rPr>
        <sz val="10"/>
        <rFont val="Arial"/>
        <family val="2"/>
      </rPr>
      <t xml:space="preserve"> supply and install electrical cable (4*50 mm2) for connecting the generator to the main board of the community center. The price includes the connecting with all accessories and according to the instructions of the supervising engineer</t>
    </r>
  </si>
  <si>
    <t>الكابلات: توريد وتركيب كبل كهربائي (4 * 50 مم 2) لتوصيل المولد باللوحة الرئيسية للمدرسة. السعر يشمل التوصيل مع جميع الملحقات وحسب تعليمات المهندس المشرف</t>
  </si>
  <si>
    <t>12- The organization has the fully right to reduce or delete any item during the implementation for the benefit of the work without any compensation to the contractor.</t>
  </si>
  <si>
    <r>
      <rPr>
        <b/>
        <sz val="10"/>
        <rFont val="Arial"/>
        <family val="2"/>
      </rPr>
      <t xml:space="preserve">Play Yard: </t>
    </r>
    <r>
      <rPr>
        <sz val="10"/>
        <rFont val="Arial"/>
        <family val="2"/>
      </rPr>
      <t>supply materials and pouring polished concrete C20, the price include of foundation casting around the play yard with 20 cm thinckness and 60 cm width and construct DPC from solid block over with 40 cm width and cement plastering for the block as well as painitng in the last stage.
Using special machine for smoothing helicopter including a layer of 
BRC 15*15 cm , 6 mm thickness, for the playayd of the school in , 
thickness 15 cm, provided that dry cement is added on the face 
when polishing with the work of expansion joints every 4×4 m and 
using steel rulers to control the thickness and the direction of the 
water slope according to the instructions of the super visor engineer. 
The price include painting the play yard size (28*15 m) according to 
the drawings and Supplying materials, installing and fixing all 
required and necessary facilities for the basketball (two poles with 
ring) and volleyball (two poles with net).</t>
    </r>
  </si>
  <si>
    <t>الساحة الرياضية: تجهيز و توفير المواد و القيام باعمال الصب للساحة الرياضية يشمل السعر صب الأسس حول ساحة  بسماكة 20 سم وعرض 60 سم وبناء التكعيب بالبلوك  بعرض 40 سم مع اللبخ  أسمنتي و الرمل بالإضافة إلى الطلاء في المرحلة الأخيرة. 
بكونكريت سمك 15
سم 20C مع طبقة 15*15 BRC سم و بسمك 6 ملم مع استعمال الهليكوبتر للتنعيم و المساطر لغرض
التحكم بسمك الصب و توجيه الماء مع عمل مفاصل تمدد باستخدام قاطع كونكريت كل 4*4 متر و حسب
توجيهات المهندس المشرف.
و العمل يتضمن صبغ ساحة رياضاية بابعاد )28*15 متر( و حسب المخططات و ايضا يشمل السعر
تجهيز اعمدة لكرة السلة و اعمدة لكرة الطائرة مع الشبكة .</t>
  </si>
  <si>
    <r>
      <t>Gypsum plastering:</t>
    </r>
    <r>
      <rPr>
        <sz val="10"/>
        <rFont val="Arial"/>
        <family val="2"/>
        <charset val="178"/>
      </rPr>
      <t xml:space="preserve"> Prepare the materials and do the gypsum plastering  with plaster for the interior walls and after cleaning and washing well from dust, then use first layer of cement plastering (cement mortar 1: for all the outside walls with good spraying for three days before gypsum plastering, and the plastering is applied using rulers every 1 m so that the surfaces are smooth, free of ripples, and of a minimum thickness 2.5 cm</t>
    </r>
  </si>
  <si>
    <t xml:space="preserve"> تجهيز مواد والقيام بالبياض بالجص للجدران الداخلية بعد التنظيف والغسل جيدا من الاتربة الموجود بالقالب ومن ثم استخدام الشربت ۱:۱ لجميع الجدران مع الرش الجيد لثلاثة ايام قبل البياض ويكون البياض  باستعمال المساطر كل ١م بحيث تكون السطوح ناعمة وصقيلة وخالية من التموجات وبسمك لاتقل عن ٢,٥.</t>
  </si>
  <si>
    <t>Dimensions (1*2.1) m</t>
  </si>
  <si>
    <t>مجرى التصريف: تجهيزالمواد وصب قناة صرف مغلقة باستخدام انابيب PVC مقاس 6 انج بأبعاد مناسبة من أعلى إلى أسفل واستخدام منهولات  كل 6 م طول (مقاسات المنهولات  40*40 سم ) ويجب مد الأنابيب قبل القيام باعمال الصب بحيث تكون كل الانابيب تحت الصب</t>
  </si>
  <si>
    <r>
      <rPr>
        <b/>
        <sz val="10"/>
        <rFont val="Arial"/>
        <family val="2"/>
      </rPr>
      <t>Drainage works:</t>
    </r>
    <r>
      <rPr>
        <sz val="10"/>
        <rFont val="Arial"/>
        <family val="2"/>
      </rPr>
      <t xml:space="preserve">
Provide materials and casting close drainage channel using 6 inch PVC pipe with a proper dimension from top to down and using manholes every 6 m.l ( plasting manholes 40*40), Pipes must be extended before casting, so that all pipes are under the pour</t>
    </r>
  </si>
  <si>
    <t>منهولات بلاستيكية:  باستخدام غرف التفتيش منهولات البلاستيكية 40*40.</t>
  </si>
  <si>
    <r>
      <rPr>
        <b/>
        <sz val="10"/>
        <rFont val="Arial"/>
        <family val="2"/>
      </rPr>
      <t>Plastic manholes:</t>
    </r>
    <r>
      <rPr>
        <sz val="10"/>
        <rFont val="Arial"/>
        <family val="2"/>
      </rPr>
      <t xml:space="preserve"> using 40*40 plastic manholes.</t>
    </r>
  </si>
  <si>
    <t>Lighting Fixture Led  24 Watt,(circular),white coular  for mounting in false ceiling [ best type in the markets best quality with Instruction of Site Engineer.
includes all necessary cable 3 x 1,5mm2 or 3 x 2,5mm2, switches and trunks, plastic pipes or conduits fit for purpose.</t>
  </si>
  <si>
    <t>Wall mounting lighting flourcent (neon) (4 feet), white color  for surface mounting for outside use [ best type in the markets best quality with Instruction of Site Engineer.
includes all necessary cable 3 x 1,5mm2 or 3 x 2,5mm2 switches and trunks, plastic pipes or conduits fit for purpose.</t>
  </si>
  <si>
    <t>مصابيح حائطية فلورسنت (نيون) (4 أقدام) أفضل نوع في الأسواق أفضل جودة بتعليمات مهندس الموقع.
يشمل جميع الكابلات الضرورية 3 × 1،5 مم 2 أو 3 × 2،5 مم 2  المفاتيح والجذوع والأنابيب البلاستيكية أو القنوات المناسبة لهذا الغرض .</t>
  </si>
  <si>
    <t xml:space="preserve">أفضل نوع مروحة سقف 56 انج، تثبت بالسقف، السعر يشمل كابل (3 * 1.5 مم 2) أو 3 × 2.5 مم 2  ومفتاح منظم و الترنكات والانابيب البلاستيكية وجميع ملحقاتها حسب رسومات وتعليمات مهندس الموقع.
</t>
  </si>
  <si>
    <t xml:space="preserve">اضاءة ليد 24 وات (دائري) ابيض للتركيب في الاسقف الثانوية افضل نوع في الاسواق افضل جودة بتعليمات مهندس الموقع.
يشمل جميع الكابلات الضرورية 3 × 1،5 مم 2 أو 3 × 2،5 مم 2 ( والمفاتيح والترنكات والأنابيب البلاستيكية أو القنوات المناسبة لهذا الغرض. </t>
  </si>
  <si>
    <t xml:space="preserve">Ceiling Fan 56 inch best type, to be fixied in the ceiling , the price includes cable(3*1.5mm2) or 3 x 2,5mm2 &amp; Stepless regulator switch 0-full speed and plastic pipes, conduits and  all accessories according drawings &amp; instruction of site engineer.
</t>
  </si>
  <si>
    <r>
      <rPr>
        <b/>
        <sz val="10"/>
        <rFont val="Arial"/>
        <family val="2"/>
      </rPr>
      <t>Mosaic Tiles for the roof :</t>
    </r>
    <r>
      <rPr>
        <sz val="10"/>
        <rFont val="Arial"/>
        <family val="2"/>
      </rPr>
      <t>Preparation of materials and application with mosaic tiles (40*40) cm of good quality (number 2 stone) for the roof. The work includes cement mortar and sand (3:1) under the mosaic with white cement mortar and dust and making expansion joints(2 cm width) every 4×4 m to be filled with poly portan (2cm) (Sponge rope) with ironing over two opposite layers of bitumen and two flint coat layers before application, with necessary slope not less than 1%.  .</t>
    </r>
  </si>
  <si>
    <r>
      <t xml:space="preserve">بلاط الموزاييك للسطح: تجهيز المواد وتطبيق بلاط الموزاييك (40 * 40) سم نوعية جيدة (حجر درجة 2) للسطح. يشمل العمل مونة أسمنتية ورمل (3: 1) تحت الكاشي مع مونة أسمنتية بيضاء وغبار وعمل فواصل تمدد(عرض 2 سم) كل 4 × 4 م يتم ملؤهمع بورتان بولي الصوصج (2 سم) </t>
    </r>
    <r>
      <rPr>
        <sz val="12"/>
        <rFont val="Arial"/>
        <family val="2"/>
      </rPr>
      <t xml:space="preserve">(حبل اسفنجي) </t>
    </r>
    <r>
      <rPr>
        <sz val="12"/>
        <color theme="1"/>
        <rFont val="Arial"/>
        <family val="2"/>
      </rPr>
      <t>مع الكي على طبقتين متعاكستين من اللباد وطبقتين من الفلنت كوت قبل التطبيق. بميل ضروري لا يقل عن 1٪.</t>
    </r>
  </si>
  <si>
    <t xml:space="preserve">PVC Windows: Supply material and install PVC windows wide section 6cm best type, glass pan 4mm (double glass), and the outside glass should be colored mercury, rubber , handle ,antirust fly wire mesh for opening areas ,The price includes providing the windows with (wndows protection) using (Steel squarePipe (2*2 cm) thickness of 1.5mm), and all other required works according to the drawings and instructi ons of site engineer. </t>
  </si>
  <si>
    <t>نوافذ PVC: تجهيز المواد وتركيب نوافذ PVC مقطع عريض 6 سم أفضل نوع ، مع زجاج 4 مم (زجاج مزدوج) ، والزجاج الخارجي يجب أن يكون ملونًا بالزئبق ، المطاط ، المقبض ، مع مانع ذباب و صبغ مانع للصدأ لمناطق الفتح, السعر يشمل تزويد النوافذ بـ (حماية النوافذ) باستخدام (أنبوب فولاذي مربع (2*2 سم) سماكة 1.5 ملم)، وجميع الأعمال الأخرى المطلوبة وفقًا لرسومات وتعليمات مهندس الموقع.</t>
  </si>
  <si>
    <t>لوحة توزيع نهائية مثبتة على الحائط 12 خطوط مع قاطع رئيسي 63 امبير 
و باب معدني بأبعاد تقريبية (الارتفاع × العرض × العمق: 60 سم × 30 سم × 15 سم) ، باستخدام جوانات مطاطية ومجهزة بالعناصر التالية ، بشكل مناسب شريط ناقل ارضي ، يشمل السعر أيضًا المطلوب ، والغدد ، والبراغي ، والعوازل ، وما إلى ذلك ، يجب ترتيب جميع العناصر بشكل صحيح ، مما يوفر درجة عالية من التشغيل الآمن.
يتطلب أخذ العينات أيضًا قواطع دوائر 
الترتيب في لوحة التوزيع الرئيسية.
- 1 قطعة مفتاح المرحلة الرئيسية  63 امبير
- 1 قطعة باس بار R ، S ، T ، N ، E 125 أمبير
- 6 قطع قاطع دارة مصغر MCB 15 أمبير
- 6 قطع قاطع دارة مصغر MCB 20 أمبير
وفق المعايير والمواصفات العامة وتعليمات مهندس الموقع .</t>
  </si>
  <si>
    <t>لوحة توزيع نهائية مثبتة على الحائط 8 خطوط مع قاطع رئيسي 63 امبير 
و باب معدني بأبعاد تقريبية (الارتفاع × العرض × العمق: 40 سم × 25 سم × 15 سم) ، باستخدام جوانات مطاطية ومجهزة بالعناصر التالية ، بشكل مناسب شريط ناقل ارضي ، يشمل السعر أيضًا المطلوب ، والغدد ، والبراغي ، والعوازل ، وما إلى ذلك ، يجب ترتيب جميع العناصر بشكل صحيح ، مما يوفر درجة عالية من التشغيل الآمن.
يتطلب أخذ العينات أيضًا قواطع دوائر 
الترتيب في لوحة التوزيع الرئيسية.
- 1 قطعة مفتاح المرحلة الرئيسية  63 امبير
- 1 قطعة باس بار R ، S ، T ، N ، E 125 أمبير
- 4 قطع قاطع دارة مصغر MCB 15 أمبير
- 4 قطع قاطع دارة مصغر MCB 20 أمبير
وفق المعايير والمواصفات العامة وتعليمات مهندس الموقع .</t>
  </si>
  <si>
    <t>Final- Distribution for flush mounted 12 lines with main ciruit braker 63 AMP for the rooms  enclosure metal frame with twin internal and external door  dimensions approx. (height x width x depth: 60cm x 30 cm x 15cm),, using rubber gaskets and equipped with the following items,  with adequately earth bus bar, the price also include the required, glands, screws, insulators, and etc., all items should be arranged properly, affords a high degree of safety operation. 
Placement in Main-Distribution board.
- 1 pcs Main 63AMP 1 Phase Switch
- 4 pcs Bus bar R,S,T,N,E 125 A
- 6 pcs.Miniature Circuit Breaker MCB  15 A
- 6 pcs.Miniature Circuit Breaker MCB  20 A
In according to general standards, specifications and instructions of the site engineer.</t>
  </si>
  <si>
    <t>Final- Distribution for flush mounted 8 lines with main ciruit braker 63 AMP for the rooms  enclosure metal frame with twin internal and external door  dimensions approx. (height x width x depth: 40cm x 25 cm x 15cm),, using rubber gaskets and equipped with the following items,  with adequately earth bus bar, the price also include the required, glands, screws, insulators, and etc., all items should be arranged properly, affords a high degree of safety operation. 
Placement in Main-Distribution board.
- 1 pcs Main 63AMP 1 Phase Switch
- 4 pcs Bus bar R,S,T,N,E 125 A
- 4 pcs.Miniature Circuit Breaker MCB  15 A
- 4 pcs.Miniature Circuit Breaker MCB  20 A
In according to general standards, specifications and instructions of the site engineer.</t>
  </si>
  <si>
    <t>Main Distribution Board:
 out of powder-coated steel sheet 1,25 mm thickness Size 800 mm height, 1000 mm width, 200mm depth.   Using rubber gaskets and equipped with the following items, and Bus bars 250 A 4No with earth bus bar, the price also include the required, glands, screws, insulators, switches and etc., all items should be arranged properly, affords a high degree of safety operation. Cabinet has to have enough space for power meter and generator switch.
Placement in Main-Distribution board.
- 1 pcs. Three-phase meter to measure the power unit
- 1 pcs. Main Circuit Breaker MCCB 125 A
- 1 pcs. Bus bar R,S,T,N,E 250 A
- 4 pcs. Sub-Circuit Breaker MCCB 63 A
- Installation of two contactors with a capacity of 250 amps 3phs
- Voltmeter and indictor to multimeter (voltmeter, amper, frequency) digital.
- Voltmeter with indicator lamps and selector switch for each Phase
- Amperemeter with indicator lamps and selector switch 
- 2 pcs. Conductor  3 pahses 250 AMP to cpnnect the generator to the main board
All boards have to connected to the earthing system!
Internal Strip light illumination battery feeded
In according to general standards, 
specifications and instructions of the site engineer.</t>
  </si>
  <si>
    <t>لوحة توزيع الرئيسي:
 من ألواح الصلب المطلية بالمسحوق سمك 1،25 مم المقاس ارتفاع 800 مم ، عرض 1000 مم ، عمق 200 مم. باستخدام جوانات مطاطية ومجهزة بالعناصر التالية ، وقضبان الحافلات 250 أ 4 لا يوجد بها قضيب توصيل أرضي ، يشمل السعر أيضًا العدد والبراغي والعوازل والمفاتيح وما إلى ذلك ، يجب ترتيب جميع العناصر بشكل صحيح ، وتوفر درجة عالية من عملية السلامة. يجب أن تحتوي الخزانة على مساحة كافية لمقياس الطاقة ومفتاح المولد.
التنسيب في لوحة التوزيع الرئيسية.
- 1 قطعة عداد ثلاثي الاطوار لقياس وحدة الطاقة
- 1 قطعة قواطع دوائر رئيسية MCCB 125 أ
- 1 قطعة باس بار R ، S ، T ، N ، E 250 أ
- 4 قطع. قاطع الدائرة الفرعية MCCB 63 أ عدد 4
- مقياس متعدد القياس (الفولتميتر، أمبير، التردد) رقمي
- مقياس التيار مع مصابيح المؤشر ومفتاح الاختيار
- 2 قطعة تركيب كوندكتر 250 امبير ثلاثي الاطوار لربط المولدة بالوحة الرئيسية
يجب توصيل جميع اللوحات بنظام التأريض!
يغذي بطارية إضاءة ضوء الشريط الداخلي
وفقًا للمعايير العامة ، مواصفات وتعليمات مهندس الموقع .</t>
  </si>
  <si>
    <t>Price IQD</t>
  </si>
  <si>
    <t>Amount IQD</t>
  </si>
  <si>
    <t xml:space="preserve"> GRAND TOTAL(IQD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</si>
</sst>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4" formatCode="_(&quot;$&quot;* #,##0.00_);_(&quot;$&quot;* \(#,##0.00\);_(&quot;$&quot;* &quot;-&quot;??_);_(@_)"/>
    <numFmt numFmtId="164" formatCode="0.0"/>
  </numFmts>
  <fonts count="37" x14ac:knownFonts="1">
    <font>
      <sz val="10"/>
      <name val="Arial"/>
      <charset val="178"/>
    </font>
    <font>
      <sz val="10"/>
      <name val="Arial"/>
      <family val="2"/>
    </font>
    <font>
      <b/>
      <sz val="11"/>
      <name val="Arial"/>
      <family val="2"/>
      <charset val="178"/>
    </font>
    <font>
      <b/>
      <sz val="10"/>
      <name val="Arial"/>
      <family val="2"/>
      <charset val="178"/>
    </font>
    <font>
      <sz val="10"/>
      <name val="Arial"/>
      <family val="2"/>
      <charset val="178"/>
    </font>
    <font>
      <sz val="10"/>
      <color indexed="10"/>
      <name val="Arial"/>
      <family val="2"/>
      <charset val="178"/>
    </font>
    <font>
      <sz val="11"/>
      <name val="Arial"/>
      <family val="2"/>
      <charset val="178"/>
    </font>
    <font>
      <b/>
      <sz val="16"/>
      <name val="Arial"/>
      <family val="2"/>
    </font>
    <font>
      <b/>
      <sz val="10"/>
      <name val="Arial"/>
      <family val="2"/>
    </font>
    <font>
      <sz val="10"/>
      <name val="Arial"/>
      <family val="2"/>
    </font>
    <font>
      <b/>
      <sz val="12"/>
      <name val="Arial"/>
      <family val="2"/>
    </font>
    <font>
      <b/>
      <sz val="10"/>
      <name val="Arial Black"/>
      <family val="2"/>
    </font>
    <font>
      <sz val="10"/>
      <name val="Arial Black"/>
      <family val="2"/>
    </font>
    <font>
      <b/>
      <sz val="12"/>
      <name val="Arial"/>
      <family val="2"/>
      <charset val="178"/>
    </font>
    <font>
      <sz val="12"/>
      <name val="Arabic Transparent"/>
      <charset val="178"/>
    </font>
    <font>
      <sz val="12"/>
      <name val="Arial"/>
      <family val="2"/>
    </font>
    <font>
      <b/>
      <i/>
      <sz val="12"/>
      <name val="Arial"/>
      <family val="2"/>
    </font>
    <font>
      <sz val="10"/>
      <name val="Arial"/>
      <family val="2"/>
    </font>
    <font>
      <b/>
      <sz val="14"/>
      <color theme="1"/>
      <name val="Arial"/>
      <family val="2"/>
    </font>
    <font>
      <b/>
      <sz val="11"/>
      <color rgb="FFFF0000"/>
      <name val="Arial"/>
      <family val="2"/>
    </font>
    <font>
      <b/>
      <sz val="11"/>
      <color theme="1"/>
      <name val="Arial"/>
      <family val="2"/>
    </font>
    <font>
      <b/>
      <sz val="12"/>
      <color theme="1"/>
      <name val="Arial"/>
      <family val="2"/>
    </font>
    <font>
      <sz val="12"/>
      <color theme="1"/>
      <name val="Arial"/>
      <family val="2"/>
    </font>
    <font>
      <sz val="12"/>
      <name val="Times New Roman"/>
      <family val="1"/>
    </font>
    <font>
      <sz val="10"/>
      <color rgb="FFFF0000"/>
      <name val="Arial"/>
      <family val="2"/>
    </font>
    <font>
      <b/>
      <sz val="12"/>
      <color rgb="FFFF0000"/>
      <name val="Arial"/>
      <family val="2"/>
    </font>
    <font>
      <u/>
      <sz val="12"/>
      <name val="Arial"/>
      <family val="2"/>
    </font>
    <font>
      <sz val="11"/>
      <name val="Arial"/>
      <family val="2"/>
    </font>
    <font>
      <b/>
      <sz val="11"/>
      <name val="Arial"/>
      <family val="2"/>
    </font>
    <font>
      <sz val="12"/>
      <color theme="1"/>
      <name val="Arial"/>
      <family val="2"/>
      <charset val="178"/>
    </font>
    <font>
      <sz val="12"/>
      <name val="Arial"/>
      <family val="2"/>
      <charset val="178"/>
    </font>
    <font>
      <u/>
      <sz val="10"/>
      <name val="Arial"/>
      <family val="2"/>
    </font>
    <font>
      <u/>
      <sz val="12"/>
      <color theme="1"/>
      <name val="Arial"/>
      <family val="2"/>
    </font>
    <font>
      <b/>
      <sz val="10"/>
      <color rgb="FF000000"/>
      <name val="Arial"/>
      <family val="2"/>
    </font>
    <font>
      <sz val="10"/>
      <color rgb="FF000000"/>
      <name val="Arial"/>
      <family val="2"/>
    </font>
    <font>
      <sz val="10"/>
      <color rgb="FF000000"/>
      <name val="Arial"/>
      <family val="2"/>
    </font>
    <font>
      <sz val="10"/>
      <color theme="1"/>
      <name val="Arial"/>
      <family val="2"/>
    </font>
  </fonts>
  <fills count="12">
    <fill>
      <patternFill patternType="none"/>
    </fill>
    <fill>
      <patternFill patternType="gray125"/>
    </fill>
    <fill>
      <patternFill patternType="solid">
        <fgColor indexed="47"/>
        <bgColor indexed="64"/>
      </patternFill>
    </fill>
    <fill>
      <patternFill patternType="solid">
        <fgColor indexed="13"/>
        <bgColor indexed="64"/>
      </patternFill>
    </fill>
    <fill>
      <patternFill patternType="solid">
        <fgColor indexed="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4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thin">
        <color indexed="64"/>
      </right>
      <top style="thin">
        <color indexed="64"/>
      </top>
      <bottom style="thin">
        <color indexed="64"/>
      </bottom>
      <diagonal/>
    </border>
    <border>
      <left style="thick">
        <color indexed="64"/>
      </left>
      <right/>
      <top style="medium">
        <color indexed="64"/>
      </top>
      <bottom style="thick">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thin">
        <color indexed="64"/>
      </bottom>
      <diagonal/>
    </border>
    <border>
      <left style="medium">
        <color indexed="64"/>
      </left>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s>
  <cellStyleXfs count="3">
    <xf numFmtId="0" fontId="0" fillId="0" borderId="0"/>
    <xf numFmtId="0" fontId="9" fillId="0" borderId="0"/>
    <xf numFmtId="44" fontId="1" fillId="0" borderId="0" applyFill="0" applyBorder="0" applyAlignment="0" applyProtection="0"/>
  </cellStyleXfs>
  <cellXfs count="166">
    <xf numFmtId="0" fontId="0" fillId="0" borderId="0" xfId="0"/>
    <xf numFmtId="3" fontId="0" fillId="0" borderId="3" xfId="0" applyNumberFormat="1" applyBorder="1" applyAlignment="1" applyProtection="1">
      <alignment horizontal="center" vertical="center"/>
      <protection locked="0"/>
    </xf>
    <xf numFmtId="0" fontId="18" fillId="8" borderId="42" xfId="0" applyFont="1" applyFill="1" applyBorder="1" applyAlignment="1" applyProtection="1">
      <alignment horizontal="center" vertical="center" wrapText="1"/>
    </xf>
    <xf numFmtId="0" fontId="18" fillId="8" borderId="0" xfId="0" applyFont="1" applyFill="1" applyAlignment="1" applyProtection="1">
      <alignment horizontal="center" vertical="center" wrapText="1"/>
    </xf>
    <xf numFmtId="0" fontId="0" fillId="0" borderId="0" xfId="0" applyProtection="1"/>
    <xf numFmtId="0" fontId="16" fillId="0" borderId="3" xfId="0" applyFont="1" applyBorder="1" applyAlignment="1" applyProtection="1">
      <alignment horizontal="left" vertical="center"/>
    </xf>
    <xf numFmtId="0" fontId="15" fillId="0" borderId="3" xfId="0" applyFont="1" applyBorder="1" applyAlignment="1" applyProtection="1">
      <alignment horizontal="left"/>
    </xf>
    <xf numFmtId="0" fontId="15" fillId="0" borderId="21" xfId="0" applyFont="1" applyBorder="1" applyAlignment="1" applyProtection="1">
      <alignment horizontal="left"/>
    </xf>
    <xf numFmtId="0" fontId="15" fillId="0" borderId="22" xfId="0" applyFont="1" applyBorder="1" applyAlignment="1" applyProtection="1">
      <alignment horizontal="left"/>
    </xf>
    <xf numFmtId="0" fontId="15" fillId="0" borderId="26" xfId="0" applyFont="1" applyBorder="1" applyAlignment="1" applyProtection="1">
      <alignment horizontal="left"/>
    </xf>
    <xf numFmtId="0" fontId="15" fillId="0" borderId="21" xfId="0" applyFont="1" applyBorder="1" applyAlignment="1" applyProtection="1">
      <alignment horizontal="left" vertical="center" wrapText="1"/>
    </xf>
    <xf numFmtId="0" fontId="15" fillId="0" borderId="22" xfId="0" applyFont="1" applyBorder="1" applyAlignment="1" applyProtection="1">
      <alignment horizontal="left" vertical="center" wrapText="1"/>
    </xf>
    <xf numFmtId="0" fontId="15" fillId="0" borderId="26" xfId="0" applyFont="1" applyBorder="1" applyAlignment="1" applyProtection="1">
      <alignment horizontal="left" vertical="center" wrapText="1"/>
    </xf>
    <xf numFmtId="0" fontId="7" fillId="0" borderId="43" xfId="0" applyFont="1" applyBorder="1" applyAlignment="1" applyProtection="1">
      <alignment horizontal="center" vertical="top" wrapText="1"/>
    </xf>
    <xf numFmtId="0" fontId="7" fillId="0" borderId="44" xfId="0" applyFont="1" applyBorder="1" applyAlignment="1" applyProtection="1">
      <alignment horizontal="center" vertical="top" wrapText="1"/>
    </xf>
    <xf numFmtId="0" fontId="7" fillId="0" borderId="45" xfId="0" applyFont="1" applyBorder="1" applyAlignment="1" applyProtection="1">
      <alignment horizontal="center" vertical="top" wrapText="1"/>
    </xf>
    <xf numFmtId="0" fontId="0" fillId="0" borderId="0" xfId="0" applyAlignment="1" applyProtection="1">
      <alignment vertical="top"/>
    </xf>
    <xf numFmtId="0" fontId="3" fillId="2"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wrapText="1"/>
    </xf>
    <xf numFmtId="0" fontId="18" fillId="10" borderId="46" xfId="0" applyFont="1" applyFill="1" applyBorder="1" applyAlignment="1" applyProtection="1">
      <alignment horizontal="center" vertical="center"/>
    </xf>
    <xf numFmtId="0" fontId="12" fillId="9" borderId="18" xfId="0" applyFont="1" applyFill="1" applyBorder="1" applyAlignment="1" applyProtection="1">
      <alignment horizontal="center" vertical="center"/>
    </xf>
    <xf numFmtId="0" fontId="2" fillId="9" borderId="3" xfId="0" applyFont="1" applyFill="1" applyBorder="1" applyAlignment="1" applyProtection="1">
      <alignment horizontal="left" vertical="center" wrapText="1"/>
    </xf>
    <xf numFmtId="0" fontId="6" fillId="9" borderId="3" xfId="0" applyFont="1" applyFill="1" applyBorder="1" applyAlignment="1" applyProtection="1">
      <alignment horizontal="left" vertical="center" wrapText="1"/>
    </xf>
    <xf numFmtId="0" fontId="3" fillId="9" borderId="5" xfId="0" applyFont="1" applyFill="1" applyBorder="1" applyAlignment="1" applyProtection="1">
      <alignment horizontal="center" vertical="center" wrapText="1"/>
    </xf>
    <xf numFmtId="0" fontId="3" fillId="9" borderId="5" xfId="0" applyFont="1" applyFill="1" applyBorder="1" applyAlignment="1" applyProtection="1">
      <alignment horizontal="right" vertical="center" wrapText="1"/>
    </xf>
    <xf numFmtId="164" fontId="11" fillId="5" borderId="19" xfId="0" applyNumberFormat="1" applyFont="1" applyFill="1" applyBorder="1" applyAlignment="1" applyProtection="1">
      <alignment horizontal="center" vertical="center"/>
    </xf>
    <xf numFmtId="0" fontId="2" fillId="2" borderId="30" xfId="0" applyFont="1" applyFill="1" applyBorder="1" applyAlignment="1" applyProtection="1">
      <alignment horizontal="left" vertical="center" wrapText="1"/>
    </xf>
    <xf numFmtId="0" fontId="2" fillId="2" borderId="31" xfId="0" applyFont="1" applyFill="1" applyBorder="1" applyAlignment="1" applyProtection="1">
      <alignment horizontal="left" vertical="center" wrapText="1"/>
    </xf>
    <xf numFmtId="0" fontId="21" fillId="10" borderId="46" xfId="0" applyFont="1" applyFill="1" applyBorder="1" applyAlignment="1" applyProtection="1">
      <alignment horizontal="right" vertical="center"/>
    </xf>
    <xf numFmtId="0" fontId="6" fillId="2" borderId="2" xfId="0" applyFont="1" applyFill="1" applyBorder="1" applyAlignment="1" applyProtection="1">
      <alignment vertical="top"/>
    </xf>
    <xf numFmtId="0" fontId="12" fillId="5" borderId="18" xfId="0" applyFont="1" applyFill="1" applyBorder="1" applyAlignment="1" applyProtection="1">
      <alignment horizontal="center" vertical="center"/>
    </xf>
    <xf numFmtId="49" fontId="34" fillId="0" borderId="3" xfId="0" applyNumberFormat="1" applyFont="1" applyBorder="1" applyAlignment="1" applyProtection="1">
      <alignment horizontal="justify" vertical="top" wrapText="1"/>
    </xf>
    <xf numFmtId="0" fontId="0" fillId="0" borderId="3" xfId="0" applyBorder="1" applyAlignment="1" applyProtection="1">
      <alignment horizontal="center" vertical="center"/>
    </xf>
    <xf numFmtId="0" fontId="4" fillId="0" borderId="3" xfId="0" applyFont="1" applyBorder="1" applyAlignment="1" applyProtection="1">
      <alignment horizontal="center" vertical="center"/>
    </xf>
    <xf numFmtId="3" fontId="0" fillId="0" borderId="7" xfId="0" applyNumberFormat="1" applyBorder="1" applyAlignment="1" applyProtection="1">
      <alignment horizontal="center" vertical="center"/>
    </xf>
    <xf numFmtId="0" fontId="21" fillId="0" borderId="3" xfId="0" applyFont="1" applyBorder="1" applyAlignment="1" applyProtection="1">
      <alignment horizontal="right" vertical="top" wrapText="1" readingOrder="2"/>
    </xf>
    <xf numFmtId="0" fontId="0" fillId="7" borderId="0" xfId="0" applyFill="1" applyAlignment="1" applyProtection="1">
      <alignment vertical="top"/>
    </xf>
    <xf numFmtId="0" fontId="0" fillId="3" borderId="0" xfId="0" applyFill="1" applyAlignment="1" applyProtection="1">
      <alignment vertical="top"/>
    </xf>
    <xf numFmtId="0" fontId="12" fillId="5" borderId="19" xfId="0" applyFont="1" applyFill="1" applyBorder="1" applyAlignment="1" applyProtection="1">
      <alignment horizontal="center" vertical="center"/>
    </xf>
    <xf numFmtId="0" fontId="18" fillId="10" borderId="46" xfId="0" applyFont="1" applyFill="1" applyBorder="1" applyAlignment="1" applyProtection="1">
      <alignment horizontal="right" vertical="center"/>
    </xf>
    <xf numFmtId="49" fontId="1" fillId="0" borderId="3" xfId="0" applyNumberFormat="1" applyFont="1" applyBorder="1" applyAlignment="1" applyProtection="1">
      <alignment horizontal="justify" vertical="top" wrapText="1"/>
    </xf>
    <xf numFmtId="0" fontId="1" fillId="0" borderId="3" xfId="0" applyFont="1" applyBorder="1" applyAlignment="1" applyProtection="1">
      <alignment horizontal="center" vertical="center"/>
    </xf>
    <xf numFmtId="0" fontId="21" fillId="0" borderId="3" xfId="0" applyFont="1" applyBorder="1" applyAlignment="1" applyProtection="1">
      <alignment vertical="center" wrapText="1"/>
    </xf>
    <xf numFmtId="0" fontId="35" fillId="0" borderId="0" xfId="0" applyFont="1" applyAlignment="1" applyProtection="1">
      <alignment wrapText="1"/>
    </xf>
    <xf numFmtId="0" fontId="22" fillId="0" borderId="3" xfId="0" applyFont="1" applyBorder="1" applyAlignment="1" applyProtection="1">
      <alignment vertical="center" wrapText="1"/>
    </xf>
    <xf numFmtId="0" fontId="2" fillId="2" borderId="3" xfId="0" applyFont="1" applyFill="1" applyBorder="1" applyAlignment="1" applyProtection="1">
      <alignment horizontal="left" vertical="center" wrapText="1"/>
    </xf>
    <xf numFmtId="0" fontId="18" fillId="10" borderId="3" xfId="0" applyFont="1" applyFill="1" applyBorder="1" applyAlignment="1" applyProtection="1">
      <alignment horizontal="right" vertical="center"/>
    </xf>
    <xf numFmtId="0" fontId="1" fillId="0" borderId="3" xfId="0" applyFont="1" applyBorder="1" applyAlignment="1" applyProtection="1">
      <alignment horizontal="left" vertical="top" wrapText="1"/>
    </xf>
    <xf numFmtId="0" fontId="22" fillId="0" borderId="3" xfId="0" applyFont="1" applyBorder="1" applyAlignment="1" applyProtection="1">
      <alignment horizontal="right" vertical="top" wrapText="1" readingOrder="2"/>
    </xf>
    <xf numFmtId="0" fontId="8" fillId="0" borderId="3" xfId="0" applyFont="1" applyBorder="1" applyAlignment="1" applyProtection="1">
      <alignment horizontal="left" vertical="top" wrapText="1"/>
    </xf>
    <xf numFmtId="3" fontId="0" fillId="0" borderId="0" xfId="0" applyNumberFormat="1" applyAlignment="1" applyProtection="1">
      <alignment vertical="top"/>
    </xf>
    <xf numFmtId="41" fontId="10" fillId="7" borderId="21" xfId="0" applyNumberFormat="1" applyFont="1" applyFill="1" applyBorder="1" applyAlignment="1" applyProtection="1">
      <alignment horizontal="left" vertical="center"/>
    </xf>
    <xf numFmtId="41" fontId="10" fillId="7" borderId="22" xfId="0" applyNumberFormat="1" applyFont="1" applyFill="1" applyBorder="1" applyAlignment="1" applyProtection="1">
      <alignment horizontal="left" vertical="center"/>
    </xf>
    <xf numFmtId="41" fontId="10" fillId="7" borderId="26" xfId="0" applyNumberFormat="1" applyFont="1" applyFill="1" applyBorder="1" applyAlignment="1" applyProtection="1">
      <alignment horizontal="left" vertical="center"/>
    </xf>
    <xf numFmtId="3" fontId="10" fillId="6" borderId="11" xfId="0" applyNumberFormat="1" applyFont="1" applyFill="1" applyBorder="1" applyAlignment="1" applyProtection="1">
      <alignment horizontal="center" vertical="center"/>
    </xf>
    <xf numFmtId="0" fontId="1" fillId="0" borderId="0" xfId="0" applyFont="1" applyProtection="1"/>
    <xf numFmtId="0" fontId="2" fillId="5" borderId="2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23" xfId="0" applyFont="1" applyFill="1" applyBorder="1" applyAlignment="1" applyProtection="1">
      <alignment horizontal="left" vertical="top" wrapText="1"/>
    </xf>
    <xf numFmtId="0" fontId="18" fillId="11" borderId="46" xfId="0" applyFont="1" applyFill="1" applyBorder="1" applyAlignment="1" applyProtection="1">
      <alignment horizontal="right" vertical="center" wrapText="1"/>
    </xf>
    <xf numFmtId="0" fontId="1" fillId="0" borderId="3" xfId="0" applyFont="1" applyBorder="1" applyAlignment="1" applyProtection="1">
      <alignment horizontal="justify" vertical="top"/>
    </xf>
    <xf numFmtId="0" fontId="0" fillId="0" borderId="6" xfId="0" applyBorder="1" applyAlignment="1" applyProtection="1">
      <alignment horizontal="center" vertical="center"/>
    </xf>
    <xf numFmtId="0" fontId="1" fillId="0" borderId="6" xfId="0" applyFont="1" applyBorder="1" applyAlignment="1" applyProtection="1">
      <alignment horizontal="center" vertical="center"/>
    </xf>
    <xf numFmtId="0" fontId="1" fillId="0" borderId="21" xfId="0" applyFont="1" applyBorder="1" applyAlignment="1" applyProtection="1">
      <alignment horizontal="left" vertical="top" wrapText="1"/>
    </xf>
    <xf numFmtId="41" fontId="10" fillId="7" borderId="1" xfId="0" applyNumberFormat="1" applyFont="1" applyFill="1" applyBorder="1" applyAlignment="1" applyProtection="1">
      <alignment horizontal="left" vertical="center"/>
    </xf>
    <xf numFmtId="41" fontId="10" fillId="7" borderId="47" xfId="0" applyNumberFormat="1" applyFont="1" applyFill="1" applyBorder="1" applyAlignment="1" applyProtection="1">
      <alignment horizontal="left" vertical="center"/>
    </xf>
    <xf numFmtId="3" fontId="10" fillId="6" borderId="10" xfId="0"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21" xfId="0" applyFont="1" applyFill="1" applyBorder="1" applyAlignment="1" applyProtection="1">
      <alignment horizontal="left" vertical="center" wrapText="1"/>
    </xf>
    <xf numFmtId="0" fontId="2" fillId="5" borderId="22" xfId="0" applyFont="1" applyFill="1" applyBorder="1" applyAlignment="1" applyProtection="1">
      <alignment horizontal="left" vertical="center" wrapText="1"/>
    </xf>
    <xf numFmtId="0" fontId="2" fillId="5" borderId="23" xfId="0" applyFont="1" applyFill="1" applyBorder="1" applyAlignment="1" applyProtection="1">
      <alignment horizontal="left" vertical="center" wrapText="1"/>
    </xf>
    <xf numFmtId="0" fontId="18" fillId="11" borderId="46" xfId="0" applyFont="1" applyFill="1" applyBorder="1" applyAlignment="1" applyProtection="1">
      <alignment horizontal="right" vertical="center"/>
    </xf>
    <xf numFmtId="0" fontId="8" fillId="0" borderId="3" xfId="0" applyFont="1" applyBorder="1" applyAlignment="1" applyProtection="1">
      <alignment horizontal="justify" vertical="top"/>
    </xf>
    <xf numFmtId="3" fontId="4" fillId="0" borderId="3" xfId="0" applyNumberFormat="1" applyFont="1" applyBorder="1" applyAlignment="1" applyProtection="1">
      <alignment horizontal="center" vertical="center"/>
    </xf>
    <xf numFmtId="0" fontId="0" fillId="3" borderId="0" xfId="0" applyFill="1" applyProtection="1"/>
    <xf numFmtId="0" fontId="2" fillId="2" borderId="21" xfId="0" applyFont="1" applyFill="1" applyBorder="1" applyAlignment="1" applyProtection="1">
      <alignment horizontal="left" vertical="center" wrapText="1"/>
    </xf>
    <xf numFmtId="0" fontId="2" fillId="2" borderId="22" xfId="0" applyFont="1" applyFill="1" applyBorder="1" applyAlignment="1" applyProtection="1">
      <alignment horizontal="left" vertical="center" wrapText="1"/>
    </xf>
    <xf numFmtId="0" fontId="2" fillId="2" borderId="23" xfId="0" applyFont="1" applyFill="1" applyBorder="1" applyAlignment="1" applyProtection="1">
      <alignment horizontal="left" vertical="center" wrapText="1"/>
    </xf>
    <xf numFmtId="0" fontId="8" fillId="0" borderId="3" xfId="0" applyFont="1" applyBorder="1" applyAlignment="1" applyProtection="1">
      <alignment vertical="top" wrapText="1"/>
    </xf>
    <xf numFmtId="0" fontId="1" fillId="7" borderId="3" xfId="0" applyFont="1" applyFill="1" applyBorder="1" applyAlignment="1" applyProtection="1">
      <alignment horizontal="left" vertical="top" wrapText="1"/>
    </xf>
    <xf numFmtId="0" fontId="4" fillId="0" borderId="3" xfId="0" applyFont="1" applyBorder="1" applyAlignment="1" applyProtection="1">
      <alignment horizontal="center" vertical="center" wrapText="1"/>
    </xf>
    <xf numFmtId="0" fontId="3" fillId="5" borderId="18" xfId="0" applyFont="1" applyFill="1" applyBorder="1" applyAlignment="1" applyProtection="1">
      <alignment horizontal="center" vertical="top"/>
    </xf>
    <xf numFmtId="0" fontId="1" fillId="4" borderId="3" xfId="0" applyFont="1" applyFill="1" applyBorder="1" applyAlignment="1" applyProtection="1">
      <alignment horizontal="left" vertical="top" wrapText="1"/>
    </xf>
    <xf numFmtId="0" fontId="4" fillId="4" borderId="21" xfId="0" applyFont="1" applyFill="1" applyBorder="1" applyAlignment="1" applyProtection="1">
      <alignment vertical="center"/>
    </xf>
    <xf numFmtId="0" fontId="4" fillId="4" borderId="22" xfId="0" applyFont="1" applyFill="1" applyBorder="1" applyAlignment="1" applyProtection="1">
      <alignment vertical="center"/>
    </xf>
    <xf numFmtId="0" fontId="4" fillId="4" borderId="23" xfId="0" applyFont="1" applyFill="1" applyBorder="1" applyAlignment="1" applyProtection="1">
      <alignment vertical="center"/>
    </xf>
    <xf numFmtId="0" fontId="4" fillId="0" borderId="1" xfId="0" applyFont="1" applyBorder="1" applyProtection="1"/>
    <xf numFmtId="0" fontId="4" fillId="4" borderId="3" xfId="0" applyFont="1" applyFill="1" applyBorder="1" applyAlignment="1" applyProtection="1">
      <alignment horizontal="center" vertical="center"/>
    </xf>
    <xf numFmtId="0" fontId="22" fillId="7" borderId="3" xfId="0" applyFont="1" applyFill="1" applyBorder="1" applyAlignment="1" applyProtection="1">
      <alignment horizontal="right" vertical="top" wrapText="1" readingOrder="2"/>
    </xf>
    <xf numFmtId="0" fontId="4" fillId="0" borderId="0" xfId="0" applyFont="1" applyProtection="1"/>
    <xf numFmtId="0" fontId="0" fillId="6" borderId="0" xfId="0" applyFill="1" applyAlignment="1" applyProtection="1">
      <alignment vertical="top"/>
    </xf>
    <xf numFmtId="0" fontId="4" fillId="6" borderId="0" xfId="0" applyFont="1" applyFill="1" applyProtection="1"/>
    <xf numFmtId="0" fontId="15" fillId="0" borderId="3" xfId="0" applyFont="1" applyBorder="1" applyAlignment="1" applyProtection="1">
      <alignment horizontal="right" vertical="top" wrapText="1" readingOrder="2"/>
    </xf>
    <xf numFmtId="0" fontId="17" fillId="0" borderId="0" xfId="0" applyFont="1" applyProtection="1"/>
    <xf numFmtId="0" fontId="3" fillId="5" borderId="20" xfId="0" applyFont="1" applyFill="1" applyBorder="1" applyAlignment="1" applyProtection="1">
      <alignment horizontal="center" vertical="top"/>
    </xf>
    <xf numFmtId="41" fontId="10" fillId="7" borderId="30" xfId="0" applyNumberFormat="1" applyFont="1" applyFill="1" applyBorder="1" applyAlignment="1" applyProtection="1">
      <alignment horizontal="center" vertical="center"/>
    </xf>
    <xf numFmtId="41" fontId="10" fillId="7" borderId="31" xfId="0" applyNumberFormat="1" applyFont="1" applyFill="1" applyBorder="1" applyAlignment="1" applyProtection="1">
      <alignment horizontal="center" vertical="center"/>
    </xf>
    <xf numFmtId="41" fontId="10" fillId="7" borderId="32" xfId="0" applyNumberFormat="1" applyFont="1" applyFill="1" applyBorder="1" applyAlignment="1" applyProtection="1">
      <alignment horizontal="center" vertical="center"/>
    </xf>
    <xf numFmtId="0" fontId="3" fillId="9" borderId="7"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3" fillId="0" borderId="3" xfId="0" applyFont="1" applyBorder="1" applyAlignment="1" applyProtection="1">
      <alignment horizontal="right" vertical="center" wrapText="1" readingOrder="2"/>
    </xf>
    <xf numFmtId="2" fontId="12" fillId="5" borderId="18" xfId="0" applyNumberFormat="1" applyFont="1" applyFill="1" applyBorder="1" applyAlignment="1" applyProtection="1">
      <alignment horizontal="center" vertical="center"/>
    </xf>
    <xf numFmtId="0" fontId="27" fillId="0" borderId="3" xfId="0" applyFont="1" applyBorder="1" applyAlignment="1" applyProtection="1">
      <alignment horizontal="left" vertical="top" wrapText="1"/>
    </xf>
    <xf numFmtId="0" fontId="29" fillId="0" borderId="3" xfId="0" applyFont="1" applyBorder="1" applyAlignment="1" applyProtection="1">
      <alignment horizontal="right" vertical="top" wrapText="1" readingOrder="2"/>
    </xf>
    <xf numFmtId="41" fontId="10" fillId="7" borderId="21" xfId="0" applyNumberFormat="1" applyFont="1" applyFill="1" applyBorder="1" applyAlignment="1" applyProtection="1">
      <alignment horizontal="center" vertical="center"/>
    </xf>
    <xf numFmtId="41" fontId="10" fillId="7" borderId="22" xfId="0" applyNumberFormat="1" applyFont="1" applyFill="1" applyBorder="1" applyAlignment="1" applyProtection="1">
      <alignment horizontal="center" vertical="center"/>
    </xf>
    <xf numFmtId="41" fontId="10" fillId="7" borderId="26" xfId="0" applyNumberFormat="1" applyFont="1" applyFill="1" applyBorder="1" applyAlignment="1" applyProtection="1">
      <alignment horizontal="center" vertical="center"/>
    </xf>
    <xf numFmtId="3" fontId="10" fillId="6" borderId="7" xfId="0" applyNumberFormat="1" applyFont="1" applyFill="1" applyBorder="1" applyAlignment="1" applyProtection="1">
      <alignment horizontal="center" vertical="center"/>
    </xf>
    <xf numFmtId="0" fontId="3" fillId="9" borderId="10" xfId="0" applyFont="1" applyFill="1" applyBorder="1" applyAlignment="1" applyProtection="1">
      <alignment horizontal="center" vertical="center" wrapText="1"/>
    </xf>
    <xf numFmtId="0" fontId="8" fillId="0" borderId="0" xfId="0" applyFont="1" applyProtection="1"/>
    <xf numFmtId="0" fontId="20" fillId="6" borderId="33" xfId="0" applyFont="1" applyFill="1" applyBorder="1" applyAlignment="1" applyProtection="1">
      <alignment horizontal="center" vertical="center"/>
    </xf>
    <xf numFmtId="0" fontId="20" fillId="6" borderId="34" xfId="0" applyFont="1" applyFill="1" applyBorder="1" applyAlignment="1" applyProtection="1">
      <alignment horizontal="center" vertical="center"/>
    </xf>
    <xf numFmtId="0" fontId="20" fillId="6" borderId="35" xfId="0" applyFont="1" applyFill="1" applyBorder="1" applyAlignment="1" applyProtection="1">
      <alignment horizontal="center" vertical="center"/>
    </xf>
    <xf numFmtId="0" fontId="20" fillId="6" borderId="36" xfId="0" applyFont="1" applyFill="1" applyBorder="1" applyAlignment="1" applyProtection="1">
      <alignment horizontal="center" vertical="center"/>
    </xf>
    <xf numFmtId="0" fontId="19" fillId="6" borderId="34" xfId="0" applyFont="1" applyFill="1" applyBorder="1" applyAlignment="1" applyProtection="1">
      <alignment horizontal="center" vertical="center" wrapText="1"/>
    </xf>
    <xf numFmtId="0" fontId="20" fillId="6" borderId="37" xfId="0" applyFont="1" applyFill="1" applyBorder="1" applyAlignment="1" applyProtection="1">
      <alignment horizontal="center" vertical="center" wrapText="1"/>
    </xf>
    <xf numFmtId="2" fontId="1" fillId="4" borderId="3" xfId="0" applyNumberFormat="1" applyFont="1" applyFill="1" applyBorder="1" applyAlignment="1" applyProtection="1">
      <alignment horizontal="left" vertical="top" wrapText="1"/>
    </xf>
    <xf numFmtId="2" fontId="1" fillId="0" borderId="6" xfId="0" applyNumberFormat="1" applyFont="1" applyBorder="1" applyAlignment="1" applyProtection="1">
      <alignment horizontal="center" vertical="center"/>
    </xf>
    <xf numFmtId="2" fontId="4" fillId="0" borderId="6" xfId="0" applyNumberFormat="1" applyFont="1" applyBorder="1" applyAlignment="1" applyProtection="1">
      <alignment horizontal="center" vertical="center"/>
    </xf>
    <xf numFmtId="1" fontId="0" fillId="0" borderId="7" xfId="0" applyNumberFormat="1" applyBorder="1" applyAlignment="1" applyProtection="1">
      <alignment horizontal="center" vertical="center"/>
    </xf>
    <xf numFmtId="2" fontId="4" fillId="4" borderId="3" xfId="0" applyNumberFormat="1" applyFont="1" applyFill="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21" xfId="0" applyFont="1" applyBorder="1" applyAlignment="1" applyProtection="1">
      <alignment horizontal="left" vertical="top" wrapText="1"/>
    </xf>
    <xf numFmtId="2" fontId="12" fillId="5" borderId="41" xfId="0" applyNumberFormat="1" applyFont="1" applyFill="1" applyBorder="1" applyAlignment="1" applyProtection="1">
      <alignment horizontal="left" vertical="center" wrapText="1"/>
    </xf>
    <xf numFmtId="2" fontId="12" fillId="5" borderId="22" xfId="0" applyNumberFormat="1" applyFont="1" applyFill="1" applyBorder="1" applyAlignment="1" applyProtection="1">
      <alignment horizontal="left" vertical="center" wrapText="1"/>
    </xf>
    <xf numFmtId="2" fontId="12" fillId="5" borderId="26" xfId="0" applyNumberFormat="1" applyFont="1" applyFill="1" applyBorder="1" applyAlignment="1" applyProtection="1">
      <alignment horizontal="left" vertical="center" wrapText="1"/>
    </xf>
    <xf numFmtId="2" fontId="12" fillId="5" borderId="41" xfId="0" applyNumberFormat="1" applyFont="1" applyFill="1" applyBorder="1" applyAlignment="1" applyProtection="1">
      <alignment horizontal="left" vertical="center"/>
    </xf>
    <xf numFmtId="2" fontId="12" fillId="5" borderId="22" xfId="0" applyNumberFormat="1" applyFont="1" applyFill="1" applyBorder="1" applyAlignment="1" applyProtection="1">
      <alignment horizontal="left" vertical="center"/>
    </xf>
    <xf numFmtId="2" fontId="12" fillId="5" borderId="23" xfId="0" applyNumberFormat="1" applyFont="1" applyFill="1" applyBorder="1" applyAlignment="1" applyProtection="1">
      <alignment horizontal="left" vertical="center"/>
    </xf>
    <xf numFmtId="0" fontId="0" fillId="0" borderId="2" xfId="0" applyBorder="1" applyAlignment="1" applyProtection="1">
      <alignment vertical="top"/>
    </xf>
    <xf numFmtId="0" fontId="5" fillId="0" borderId="0" xfId="0" applyFont="1" applyAlignment="1" applyProtection="1">
      <alignment vertical="top"/>
    </xf>
    <xf numFmtId="0" fontId="14" fillId="0" borderId="0" xfId="0" applyFont="1" applyAlignment="1" applyProtection="1">
      <alignment horizontal="right" vertical="center" wrapText="1"/>
    </xf>
    <xf numFmtId="0" fontId="19" fillId="6" borderId="37" xfId="0" applyFont="1" applyFill="1" applyBorder="1" applyAlignment="1" applyProtection="1">
      <alignment horizontal="center" vertical="center" wrapText="1"/>
    </xf>
    <xf numFmtId="0" fontId="4" fillId="0" borderId="0" xfId="0" applyFont="1" applyAlignment="1" applyProtection="1">
      <alignment vertical="top"/>
    </xf>
    <xf numFmtId="0" fontId="20" fillId="6" borderId="34" xfId="0" applyFont="1" applyFill="1" applyBorder="1" applyAlignment="1" applyProtection="1">
      <alignment horizontal="left" vertical="center"/>
    </xf>
    <xf numFmtId="0" fontId="20" fillId="6" borderId="35" xfId="0" applyFont="1" applyFill="1" applyBorder="1" applyAlignment="1" applyProtection="1">
      <alignment horizontal="left" vertical="center"/>
    </xf>
    <xf numFmtId="0" fontId="20" fillId="6" borderId="36" xfId="0" applyFont="1" applyFill="1" applyBorder="1" applyAlignment="1" applyProtection="1">
      <alignment horizontal="left" vertical="center"/>
    </xf>
    <xf numFmtId="0" fontId="1" fillId="0" borderId="3" xfId="1" applyFont="1" applyBorder="1" applyAlignment="1" applyProtection="1">
      <alignment horizontal="left" vertical="top" wrapText="1"/>
    </xf>
    <xf numFmtId="0" fontId="30" fillId="0" borderId="3" xfId="0" applyFont="1" applyBorder="1" applyAlignment="1" applyProtection="1">
      <alignment horizontal="center" vertical="center"/>
    </xf>
    <xf numFmtId="0" fontId="8" fillId="0" borderId="3" xfId="1" applyFont="1" applyBorder="1" applyAlignment="1" applyProtection="1">
      <alignment horizontal="left" vertical="top" wrapText="1"/>
    </xf>
    <xf numFmtId="0" fontId="4" fillId="0" borderId="30" xfId="0" applyFont="1" applyBorder="1" applyAlignment="1" applyProtection="1">
      <alignment horizontal="left" vertical="top" wrapText="1"/>
    </xf>
    <xf numFmtId="2" fontId="1" fillId="0" borderId="31" xfId="0" applyNumberFormat="1" applyFont="1" applyBorder="1" applyAlignment="1" applyProtection="1">
      <alignment horizontal="center" vertical="center"/>
    </xf>
    <xf numFmtId="2" fontId="4" fillId="0" borderId="31" xfId="0" applyNumberFormat="1" applyFont="1" applyBorder="1" applyAlignment="1" applyProtection="1">
      <alignment horizontal="center" vertical="center"/>
    </xf>
    <xf numFmtId="3" fontId="10" fillId="6" borderId="31" xfId="0" applyNumberFormat="1" applyFont="1" applyFill="1" applyBorder="1" applyAlignment="1" applyProtection="1">
      <alignment horizontal="center" vertical="center"/>
    </xf>
    <xf numFmtId="0" fontId="2" fillId="7" borderId="38" xfId="0" applyFont="1" applyFill="1" applyBorder="1" applyAlignment="1" applyProtection="1">
      <alignment horizontal="center" vertical="center"/>
    </xf>
    <xf numFmtId="0" fontId="2" fillId="7" borderId="39" xfId="0" applyFont="1" applyFill="1" applyBorder="1" applyAlignment="1" applyProtection="1">
      <alignment horizontal="center" vertical="center"/>
    </xf>
    <xf numFmtId="0" fontId="2" fillId="7" borderId="40" xfId="0" applyFont="1" applyFill="1" applyBorder="1" applyAlignment="1" applyProtection="1">
      <alignment horizontal="center" vertical="center"/>
    </xf>
    <xf numFmtId="0" fontId="2" fillId="7" borderId="28" xfId="0" applyFont="1" applyFill="1" applyBorder="1" applyAlignment="1" applyProtection="1">
      <alignment horizontal="center" vertical="center"/>
    </xf>
    <xf numFmtId="0" fontId="2" fillId="7" borderId="16" xfId="0" applyFont="1" applyFill="1" applyBorder="1" applyAlignment="1" applyProtection="1">
      <alignment horizontal="center" vertical="center"/>
    </xf>
    <xf numFmtId="0" fontId="2" fillId="7" borderId="29"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3" fillId="0" borderId="15" xfId="0" applyFont="1" applyBorder="1" applyAlignment="1" applyProtection="1">
      <alignment horizontal="justify" vertical="center"/>
    </xf>
    <xf numFmtId="0" fontId="3" fillId="0" borderId="16" xfId="0" applyFont="1" applyBorder="1" applyAlignment="1" applyProtection="1">
      <alignment horizontal="justify" vertical="center"/>
    </xf>
    <xf numFmtId="0" fontId="3" fillId="0" borderId="17" xfId="0" applyFont="1" applyBorder="1" applyAlignment="1" applyProtection="1">
      <alignment horizontal="justify" vertical="center"/>
    </xf>
    <xf numFmtId="3" fontId="13" fillId="0" borderId="13" xfId="0" applyNumberFormat="1" applyFont="1" applyBorder="1" applyAlignment="1" applyProtection="1">
      <alignment horizontal="center" vertical="center"/>
    </xf>
    <xf numFmtId="0" fontId="3" fillId="0" borderId="27" xfId="0" applyFont="1" applyBorder="1" applyAlignment="1" applyProtection="1">
      <alignment horizontal="center" vertical="center"/>
    </xf>
    <xf numFmtId="0" fontId="3" fillId="0" borderId="24" xfId="0" applyFont="1" applyBorder="1" applyAlignment="1" applyProtection="1">
      <alignment horizontal="center" vertical="center"/>
    </xf>
    <xf numFmtId="0" fontId="3" fillId="0" borderId="25" xfId="0" applyFont="1" applyBorder="1" applyAlignment="1" applyProtection="1">
      <alignment horizontal="center" vertical="center"/>
    </xf>
    <xf numFmtId="3" fontId="13" fillId="3" borderId="14" xfId="0" applyNumberFormat="1" applyFont="1" applyFill="1" applyBorder="1" applyAlignment="1" applyProtection="1">
      <alignment horizontal="center" vertical="center"/>
    </xf>
    <xf numFmtId="0" fontId="0" fillId="2" borderId="0" xfId="0" applyFill="1" applyAlignment="1" applyProtection="1">
      <alignment vertical="top"/>
    </xf>
    <xf numFmtId="0" fontId="4" fillId="4" borderId="3"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wrapText="1"/>
      <protection locked="0"/>
    </xf>
    <xf numFmtId="1" fontId="0" fillId="0" borderId="3" xfId="0" applyNumberFormat="1" applyBorder="1" applyAlignment="1" applyProtection="1">
      <alignment horizontal="center" vertical="center"/>
      <protection locked="0"/>
    </xf>
    <xf numFmtId="1" fontId="0" fillId="0" borderId="21" xfId="0" applyNumberFormat="1" applyBorder="1" applyAlignment="1" applyProtection="1">
      <alignment horizontal="center" vertical="center"/>
      <protection locked="0"/>
    </xf>
    <xf numFmtId="1" fontId="0" fillId="0" borderId="31" xfId="0" applyNumberFormat="1" applyBorder="1" applyAlignment="1" applyProtection="1">
      <alignment horizontal="center" vertical="center"/>
      <protection locked="0"/>
    </xf>
  </cellXfs>
  <cellStyles count="3">
    <cellStyle name="Normal" xfId="0" builtinId="0"/>
    <cellStyle name="Normal 2" xfId="1" xr:uid="{00000000-0005-0000-0000-000001000000}"/>
    <cellStyle name="Währung 2" xfId="2" xr:uid="{9A949533-B5CB-4C51-AB6B-5C7CE6DC5B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121</xdr:row>
      <xdr:rowOff>0</xdr:rowOff>
    </xdr:from>
    <xdr:to>
      <xdr:col>3</xdr:col>
      <xdr:colOff>339090</xdr:colOff>
      <xdr:row>121</xdr:row>
      <xdr:rowOff>304800</xdr:rowOff>
    </xdr:to>
    <xdr:sp macro="" textlink="">
      <xdr:nvSpPr>
        <xdr:cNvPr id="2" name="AutoShape 16" descr="Image result for bathroom mirrors">
          <a:extLst>
            <a:ext uri="{FF2B5EF4-FFF2-40B4-BE49-F238E27FC236}">
              <a16:creationId xmlns:a16="http://schemas.microsoft.com/office/drawing/2014/main" id="{761E55B3-1F60-432D-870F-FA394D57E647}"/>
            </a:ext>
          </a:extLst>
        </xdr:cNvPr>
        <xdr:cNvSpPr>
          <a:spLocks noChangeAspect="1" noChangeArrowheads="1"/>
        </xdr:cNvSpPr>
      </xdr:nvSpPr>
      <xdr:spPr bwMode="auto">
        <a:xfrm>
          <a:off x="5010150" y="96767650"/>
          <a:ext cx="33909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777F9-39E0-415B-81D2-132DC3DED65B}">
  <dimension ref="A1:IM147"/>
  <sheetViews>
    <sheetView showGridLines="0" tabSelected="1" topLeftCell="A37" zoomScale="85" zoomScaleNormal="85" zoomScaleSheetLayoutView="85" workbookViewId="0">
      <selection activeCell="E40" sqref="E40"/>
    </sheetView>
  </sheetViews>
  <sheetFormatPr defaultColWidth="9.140625" defaultRowHeight="12.75" x14ac:dyDescent="0.2"/>
  <cols>
    <col min="1" max="1" width="7.140625" style="160" customWidth="1"/>
    <col min="2" max="2" width="57.5703125" style="134" customWidth="1"/>
    <col min="3" max="3" width="7.140625" style="16" customWidth="1"/>
    <col min="4" max="4" width="10.140625" style="134" bestFit="1" customWidth="1"/>
    <col min="5" max="5" width="14.7109375" style="134" customWidth="1"/>
    <col min="6" max="6" width="19.85546875" style="134" customWidth="1"/>
    <col min="7" max="7" width="72.42578125" style="16" customWidth="1"/>
    <col min="8" max="9" width="9.140625" style="16"/>
    <col min="10" max="10" width="10.85546875" style="16" bestFit="1" customWidth="1"/>
    <col min="11" max="16384" width="9.140625" style="16"/>
  </cols>
  <sheetData>
    <row r="1" spans="1:7" s="4" customFormat="1" ht="37.5" customHeight="1" x14ac:dyDescent="0.2">
      <c r="A1" s="2" t="s">
        <v>291</v>
      </c>
      <c r="B1" s="3"/>
      <c r="C1" s="3"/>
      <c r="D1" s="3"/>
      <c r="E1" s="3"/>
      <c r="F1" s="3"/>
      <c r="G1" s="3"/>
    </row>
    <row r="2" spans="1:7" s="4" customFormat="1" ht="24" customHeight="1" x14ac:dyDescent="0.2">
      <c r="A2" s="5" t="s">
        <v>0</v>
      </c>
      <c r="B2" s="5"/>
      <c r="C2" s="5"/>
      <c r="D2" s="5"/>
      <c r="E2" s="5"/>
      <c r="F2" s="5"/>
      <c r="G2" s="5"/>
    </row>
    <row r="3" spans="1:7" s="4" customFormat="1" ht="20.100000000000001" customHeight="1" x14ac:dyDescent="0.2">
      <c r="A3" s="6" t="s">
        <v>1</v>
      </c>
      <c r="B3" s="6"/>
      <c r="C3" s="6"/>
      <c r="D3" s="6"/>
      <c r="E3" s="6"/>
      <c r="F3" s="6"/>
      <c r="G3" s="6"/>
    </row>
    <row r="4" spans="1:7" s="4" customFormat="1" ht="20.100000000000001" customHeight="1" x14ac:dyDescent="0.2">
      <c r="A4" s="7" t="s">
        <v>2</v>
      </c>
      <c r="B4" s="8"/>
      <c r="C4" s="8"/>
      <c r="D4" s="8"/>
      <c r="E4" s="8"/>
      <c r="F4" s="8"/>
      <c r="G4" s="9"/>
    </row>
    <row r="5" spans="1:7" s="4" customFormat="1" ht="20.100000000000001" customHeight="1" x14ac:dyDescent="0.2">
      <c r="A5" s="10" t="s">
        <v>3</v>
      </c>
      <c r="B5" s="11"/>
      <c r="C5" s="11"/>
      <c r="D5" s="11"/>
      <c r="E5" s="11"/>
      <c r="F5" s="11"/>
      <c r="G5" s="12"/>
    </row>
    <row r="6" spans="1:7" s="4" customFormat="1" ht="20.100000000000001" customHeight="1" x14ac:dyDescent="0.2">
      <c r="A6" s="10" t="s">
        <v>4</v>
      </c>
      <c r="B6" s="11"/>
      <c r="C6" s="11"/>
      <c r="D6" s="11"/>
      <c r="E6" s="11"/>
      <c r="F6" s="11"/>
      <c r="G6" s="12"/>
    </row>
    <row r="7" spans="1:7" s="4" customFormat="1" ht="20.100000000000001" customHeight="1" x14ac:dyDescent="0.2">
      <c r="A7" s="10" t="s">
        <v>5</v>
      </c>
      <c r="B7" s="11"/>
      <c r="C7" s="11"/>
      <c r="D7" s="11"/>
      <c r="E7" s="11"/>
      <c r="F7" s="11"/>
      <c r="G7" s="12"/>
    </row>
    <row r="8" spans="1:7" s="4" customFormat="1" ht="20.100000000000001" customHeight="1" x14ac:dyDescent="0.2">
      <c r="A8" s="10" t="s">
        <v>6</v>
      </c>
      <c r="B8" s="11"/>
      <c r="C8" s="11"/>
      <c r="D8" s="11"/>
      <c r="E8" s="11"/>
      <c r="F8" s="11"/>
      <c r="G8" s="12"/>
    </row>
    <row r="9" spans="1:7" s="4" customFormat="1" ht="20.100000000000001" customHeight="1" x14ac:dyDescent="0.2">
      <c r="A9" s="10" t="s">
        <v>7</v>
      </c>
      <c r="B9" s="11"/>
      <c r="C9" s="11"/>
      <c r="D9" s="11"/>
      <c r="E9" s="11"/>
      <c r="F9" s="11"/>
      <c r="G9" s="12"/>
    </row>
    <row r="10" spans="1:7" s="4" customFormat="1" ht="20.100000000000001" customHeight="1" x14ac:dyDescent="0.2">
      <c r="A10" s="10" t="s">
        <v>8</v>
      </c>
      <c r="B10" s="11"/>
      <c r="C10" s="11"/>
      <c r="D10" s="11"/>
      <c r="E10" s="11"/>
      <c r="F10" s="11"/>
      <c r="G10" s="12"/>
    </row>
    <row r="11" spans="1:7" s="4" customFormat="1" ht="20.100000000000001" customHeight="1" x14ac:dyDescent="0.2">
      <c r="A11" s="10" t="s">
        <v>9</v>
      </c>
      <c r="B11" s="11"/>
      <c r="C11" s="11"/>
      <c r="D11" s="11"/>
      <c r="E11" s="11"/>
      <c r="F11" s="11"/>
      <c r="G11" s="12"/>
    </row>
    <row r="12" spans="1:7" s="4" customFormat="1" ht="28.5" customHeight="1" x14ac:dyDescent="0.2">
      <c r="A12" s="10" t="s">
        <v>10</v>
      </c>
      <c r="B12" s="11"/>
      <c r="C12" s="11"/>
      <c r="D12" s="11"/>
      <c r="E12" s="11"/>
      <c r="F12" s="11"/>
      <c r="G12" s="12"/>
    </row>
    <row r="13" spans="1:7" s="4" customFormat="1" ht="30.6" customHeight="1" x14ac:dyDescent="0.2">
      <c r="A13" s="10" t="s">
        <v>11</v>
      </c>
      <c r="B13" s="11"/>
      <c r="C13" s="11"/>
      <c r="D13" s="11"/>
      <c r="E13" s="11"/>
      <c r="F13" s="11"/>
      <c r="G13" s="12"/>
    </row>
    <row r="14" spans="1:7" s="4" customFormat="1" ht="30.6" customHeight="1" x14ac:dyDescent="0.2">
      <c r="A14" s="10" t="s">
        <v>312</v>
      </c>
      <c r="B14" s="11"/>
      <c r="C14" s="11"/>
      <c r="D14" s="11"/>
      <c r="E14" s="11"/>
      <c r="F14" s="11"/>
      <c r="G14" s="12"/>
    </row>
    <row r="15" spans="1:7" s="4" customFormat="1" ht="28.5" customHeight="1" x14ac:dyDescent="0.2">
      <c r="A15" s="10" t="s">
        <v>292</v>
      </c>
      <c r="B15" s="11"/>
      <c r="C15" s="11"/>
      <c r="D15" s="11"/>
      <c r="E15" s="11"/>
      <c r="F15" s="11"/>
      <c r="G15" s="12"/>
    </row>
    <row r="16" spans="1:7" ht="21.75" customHeight="1" thickBot="1" x14ac:dyDescent="0.25">
      <c r="A16" s="13"/>
      <c r="B16" s="14"/>
      <c r="C16" s="14"/>
      <c r="D16" s="14"/>
      <c r="E16" s="14"/>
      <c r="F16" s="15"/>
    </row>
    <row r="17" spans="1:247" ht="20.25" customHeight="1" thickTop="1" thickBot="1" x14ac:dyDescent="0.25">
      <c r="A17" s="17" t="s">
        <v>12</v>
      </c>
      <c r="B17" s="18" t="s">
        <v>13</v>
      </c>
      <c r="C17" s="18" t="s">
        <v>14</v>
      </c>
      <c r="D17" s="18" t="s">
        <v>15</v>
      </c>
      <c r="E17" s="18" t="s">
        <v>338</v>
      </c>
      <c r="F17" s="19" t="s">
        <v>339</v>
      </c>
      <c r="G17" s="20" t="s">
        <v>16</v>
      </c>
    </row>
    <row r="18" spans="1:247" ht="20.25" customHeight="1" thickTop="1" thickBot="1" x14ac:dyDescent="0.25">
      <c r="A18" s="21">
        <v>1</v>
      </c>
      <c r="B18" s="22" t="s">
        <v>17</v>
      </c>
      <c r="C18" s="23"/>
      <c r="D18" s="23"/>
      <c r="E18" s="23"/>
      <c r="F18" s="24"/>
      <c r="G18" s="25" t="s">
        <v>18</v>
      </c>
    </row>
    <row r="19" spans="1:247" s="30" customFormat="1" ht="25.35" customHeight="1" thickBot="1" x14ac:dyDescent="0.25">
      <c r="A19" s="26">
        <v>1</v>
      </c>
      <c r="B19" s="27" t="s">
        <v>19</v>
      </c>
      <c r="C19" s="28"/>
      <c r="D19" s="28"/>
      <c r="E19" s="28"/>
      <c r="F19" s="28"/>
      <c r="G19" s="29" t="s">
        <v>20</v>
      </c>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row>
    <row r="20" spans="1:247" ht="226.7" customHeight="1" thickBot="1" x14ac:dyDescent="0.25">
      <c r="A20" s="31" t="s">
        <v>21</v>
      </c>
      <c r="B20" s="32" t="s">
        <v>22</v>
      </c>
      <c r="C20" s="33" t="s">
        <v>23</v>
      </c>
      <c r="D20" s="34">
        <v>1</v>
      </c>
      <c r="E20" s="1">
        <v>0</v>
      </c>
      <c r="F20" s="35">
        <f>E20*D20</f>
        <v>0</v>
      </c>
      <c r="G20" s="36" t="s">
        <v>24</v>
      </c>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row>
    <row r="21" spans="1:247" ht="20.25" customHeight="1" x14ac:dyDescent="0.2">
      <c r="A21" s="39">
        <v>1.1000000000000001</v>
      </c>
      <c r="B21" s="27" t="s">
        <v>25</v>
      </c>
      <c r="C21" s="28"/>
      <c r="D21" s="28"/>
      <c r="E21" s="28"/>
      <c r="F21" s="28"/>
      <c r="G21" s="40" t="s">
        <v>26</v>
      </c>
    </row>
    <row r="22" spans="1:247" ht="140.44999999999999" customHeight="1" x14ac:dyDescent="0.2">
      <c r="A22" s="39" t="s">
        <v>27</v>
      </c>
      <c r="B22" s="41" t="s">
        <v>28</v>
      </c>
      <c r="C22" s="42" t="s">
        <v>29</v>
      </c>
      <c r="D22" s="42">
        <v>1</v>
      </c>
      <c r="E22" s="1">
        <v>0</v>
      </c>
      <c r="F22" s="35">
        <f>E22*D22</f>
        <v>0</v>
      </c>
      <c r="G22" s="43" t="s">
        <v>30</v>
      </c>
    </row>
    <row r="23" spans="1:247" ht="63.75" x14ac:dyDescent="0.2">
      <c r="A23" s="39" t="s">
        <v>31</v>
      </c>
      <c r="B23" s="44" t="s">
        <v>32</v>
      </c>
      <c r="C23" s="42" t="s">
        <v>33</v>
      </c>
      <c r="D23" s="42">
        <v>1450</v>
      </c>
      <c r="E23" s="1">
        <v>0</v>
      </c>
      <c r="F23" s="35">
        <f>E23*D23</f>
        <v>0</v>
      </c>
      <c r="G23" s="45" t="s">
        <v>34</v>
      </c>
    </row>
    <row r="24" spans="1:247" ht="64.5" thickBot="1" x14ac:dyDescent="0.25">
      <c r="A24" s="39" t="s">
        <v>35</v>
      </c>
      <c r="B24" s="41" t="s">
        <v>36</v>
      </c>
      <c r="C24" s="42" t="s">
        <v>33</v>
      </c>
      <c r="D24" s="42">
        <v>1450</v>
      </c>
      <c r="E24" s="1">
        <v>0</v>
      </c>
      <c r="F24" s="35">
        <f>E24*D24</f>
        <v>0</v>
      </c>
      <c r="G24" s="45" t="s">
        <v>37</v>
      </c>
    </row>
    <row r="25" spans="1:247" s="30" customFormat="1" ht="27.6" customHeight="1" thickBot="1" x14ac:dyDescent="0.25">
      <c r="A25" s="31">
        <v>1.2</v>
      </c>
      <c r="B25" s="46" t="s">
        <v>38</v>
      </c>
      <c r="C25" s="46"/>
      <c r="D25" s="46"/>
      <c r="E25" s="46"/>
      <c r="F25" s="46"/>
      <c r="G25" s="47" t="s">
        <v>39</v>
      </c>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row>
    <row r="26" spans="1:247" ht="89.25" x14ac:dyDescent="0.2">
      <c r="A26" s="31" t="s">
        <v>40</v>
      </c>
      <c r="B26" s="48" t="s">
        <v>294</v>
      </c>
      <c r="C26" s="33" t="s">
        <v>33</v>
      </c>
      <c r="D26" s="42">
        <v>4300</v>
      </c>
      <c r="E26" s="1">
        <v>0</v>
      </c>
      <c r="F26" s="35">
        <f>E26*D26</f>
        <v>0</v>
      </c>
      <c r="G26" s="49" t="s">
        <v>295</v>
      </c>
    </row>
    <row r="27" spans="1:247" ht="56.45" customHeight="1" x14ac:dyDescent="0.2">
      <c r="A27" s="31" t="s">
        <v>41</v>
      </c>
      <c r="B27" s="50" t="s">
        <v>42</v>
      </c>
      <c r="C27" s="42" t="s">
        <v>43</v>
      </c>
      <c r="D27" s="42">
        <v>700</v>
      </c>
      <c r="E27" s="1">
        <v>0</v>
      </c>
      <c r="F27" s="35">
        <f>E27*D27</f>
        <v>0</v>
      </c>
      <c r="G27" s="49" t="s">
        <v>44</v>
      </c>
    </row>
    <row r="28" spans="1:247" ht="111" customHeight="1" x14ac:dyDescent="0.2">
      <c r="A28" s="31" t="s">
        <v>35</v>
      </c>
      <c r="B28" s="48" t="s">
        <v>293</v>
      </c>
      <c r="C28" s="33" t="s">
        <v>33</v>
      </c>
      <c r="D28" s="42">
        <v>2300</v>
      </c>
      <c r="E28" s="1">
        <v>0</v>
      </c>
      <c r="F28" s="35">
        <f t="shared" ref="F28:F29" si="0">E28*D28</f>
        <v>0</v>
      </c>
      <c r="G28" s="49" t="s">
        <v>45</v>
      </c>
    </row>
    <row r="29" spans="1:247" ht="74.099999999999994" customHeight="1" x14ac:dyDescent="0.2">
      <c r="A29" s="31" t="s">
        <v>46</v>
      </c>
      <c r="B29" s="48" t="s">
        <v>47</v>
      </c>
      <c r="C29" s="33" t="s">
        <v>33</v>
      </c>
      <c r="D29" s="42">
        <v>1350</v>
      </c>
      <c r="E29" s="1">
        <v>0</v>
      </c>
      <c r="F29" s="35">
        <f t="shared" si="0"/>
        <v>0</v>
      </c>
      <c r="G29" s="49" t="s">
        <v>48</v>
      </c>
      <c r="J29" s="51"/>
    </row>
    <row r="30" spans="1:247" s="38" customFormat="1" ht="20.100000000000001" customHeight="1" thickBot="1" x14ac:dyDescent="0.25">
      <c r="A30" s="31"/>
      <c r="B30" s="52" t="s">
        <v>49</v>
      </c>
      <c r="C30" s="53"/>
      <c r="D30" s="53"/>
      <c r="E30" s="54"/>
      <c r="F30" s="55">
        <f>SUM(F20:F29)</f>
        <v>0</v>
      </c>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row>
    <row r="31" spans="1:247" s="38" customFormat="1" ht="34.35" customHeight="1" x14ac:dyDescent="0.2">
      <c r="A31" s="31">
        <v>1.3</v>
      </c>
      <c r="B31" s="57" t="s">
        <v>50</v>
      </c>
      <c r="C31" s="58"/>
      <c r="D31" s="58"/>
      <c r="E31" s="58"/>
      <c r="F31" s="59"/>
      <c r="G31" s="60" t="s">
        <v>51</v>
      </c>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row>
    <row r="32" spans="1:247" ht="89.25" x14ac:dyDescent="0.2">
      <c r="A32" s="31" t="s">
        <v>52</v>
      </c>
      <c r="B32" s="61" t="s">
        <v>296</v>
      </c>
      <c r="C32" s="62" t="s">
        <v>33</v>
      </c>
      <c r="D32" s="34">
        <v>132</v>
      </c>
      <c r="E32" s="1">
        <v>0</v>
      </c>
      <c r="F32" s="35">
        <f>E32*D32</f>
        <v>0</v>
      </c>
      <c r="G32" s="49" t="s">
        <v>297</v>
      </c>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row>
    <row r="33" spans="1:247" ht="51" x14ac:dyDescent="0.2">
      <c r="A33" s="31" t="s">
        <v>53</v>
      </c>
      <c r="B33" s="61" t="s">
        <v>54</v>
      </c>
      <c r="C33" s="62" t="s">
        <v>99</v>
      </c>
      <c r="D33" s="34">
        <v>221</v>
      </c>
      <c r="E33" s="1">
        <v>0</v>
      </c>
      <c r="F33" s="35">
        <f t="shared" ref="F33:F40" si="1">E33*D33</f>
        <v>0</v>
      </c>
      <c r="G33" s="49" t="s">
        <v>55</v>
      </c>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row>
    <row r="34" spans="1:247" ht="58.35" customHeight="1" x14ac:dyDescent="0.2">
      <c r="A34" s="31" t="s">
        <v>56</v>
      </c>
      <c r="B34" s="61" t="s">
        <v>57</v>
      </c>
      <c r="C34" s="62" t="s">
        <v>33</v>
      </c>
      <c r="D34" s="34">
        <v>25</v>
      </c>
      <c r="E34" s="1">
        <v>0</v>
      </c>
      <c r="F34" s="35">
        <f t="shared" si="1"/>
        <v>0</v>
      </c>
      <c r="G34" s="49" t="s">
        <v>58</v>
      </c>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row>
    <row r="35" spans="1:247" ht="57.6" customHeight="1" x14ac:dyDescent="0.2">
      <c r="A35" s="31" t="s">
        <v>59</v>
      </c>
      <c r="B35" s="48" t="s">
        <v>60</v>
      </c>
      <c r="C35" s="62" t="s">
        <v>33</v>
      </c>
      <c r="D35" s="34">
        <v>300</v>
      </c>
      <c r="E35" s="1">
        <v>0</v>
      </c>
      <c r="F35" s="35">
        <f t="shared" si="1"/>
        <v>0</v>
      </c>
      <c r="G35" s="49" t="s">
        <v>61</v>
      </c>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row>
    <row r="36" spans="1:247" ht="63.75" x14ac:dyDescent="0.2">
      <c r="A36" s="31" t="s">
        <v>62</v>
      </c>
      <c r="B36" s="48" t="s">
        <v>63</v>
      </c>
      <c r="C36" s="62" t="s">
        <v>33</v>
      </c>
      <c r="D36" s="34">
        <v>25</v>
      </c>
      <c r="E36" s="1">
        <v>0</v>
      </c>
      <c r="F36" s="35">
        <f t="shared" si="1"/>
        <v>0</v>
      </c>
      <c r="G36" s="49" t="s">
        <v>64</v>
      </c>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row>
    <row r="37" spans="1:247" ht="69.599999999999994" customHeight="1" x14ac:dyDescent="0.2">
      <c r="A37" s="31" t="s">
        <v>65</v>
      </c>
      <c r="B37" s="48" t="s">
        <v>300</v>
      </c>
      <c r="C37" s="63" t="s">
        <v>43</v>
      </c>
      <c r="D37" s="34">
        <v>800</v>
      </c>
      <c r="E37" s="1">
        <v>0</v>
      </c>
      <c r="F37" s="35">
        <f t="shared" si="1"/>
        <v>0</v>
      </c>
      <c r="G37" s="49" t="s">
        <v>301</v>
      </c>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c r="IK37" s="56"/>
      <c r="IL37" s="56"/>
      <c r="IM37" s="56"/>
    </row>
    <row r="38" spans="1:247" ht="99" customHeight="1" x14ac:dyDescent="0.2">
      <c r="A38" s="31" t="s">
        <v>66</v>
      </c>
      <c r="B38" s="48" t="s">
        <v>67</v>
      </c>
      <c r="C38" s="63" t="s">
        <v>43</v>
      </c>
      <c r="D38" s="34">
        <v>225</v>
      </c>
      <c r="E38" s="1">
        <v>0</v>
      </c>
      <c r="F38" s="35">
        <f t="shared" si="1"/>
        <v>0</v>
      </c>
      <c r="G38" s="49" t="s">
        <v>68</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c r="IK38" s="56"/>
      <c r="IL38" s="56"/>
      <c r="IM38" s="56"/>
    </row>
    <row r="39" spans="1:247" ht="105" x14ac:dyDescent="0.2">
      <c r="A39" s="31" t="s">
        <v>69</v>
      </c>
      <c r="B39" s="64" t="s">
        <v>70</v>
      </c>
      <c r="C39" s="42" t="s">
        <v>43</v>
      </c>
      <c r="D39" s="34">
        <v>750</v>
      </c>
      <c r="E39" s="1">
        <v>0</v>
      </c>
      <c r="F39" s="35">
        <f t="shared" si="1"/>
        <v>0</v>
      </c>
      <c r="G39" s="49" t="s">
        <v>71</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c r="IK39" s="56"/>
      <c r="IL39" s="56"/>
      <c r="IM39" s="56"/>
    </row>
    <row r="40" spans="1:247" ht="205.7" customHeight="1" x14ac:dyDescent="0.2">
      <c r="A40" s="31" t="s">
        <v>72</v>
      </c>
      <c r="B40" s="64" t="s">
        <v>313</v>
      </c>
      <c r="C40" s="42" t="s">
        <v>43</v>
      </c>
      <c r="D40" s="34">
        <v>700</v>
      </c>
      <c r="E40" s="1">
        <v>0</v>
      </c>
      <c r="F40" s="35">
        <f t="shared" si="1"/>
        <v>0</v>
      </c>
      <c r="G40" s="49" t="s">
        <v>314</v>
      </c>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c r="IK40" s="56"/>
      <c r="IL40" s="56"/>
      <c r="IM40" s="56"/>
    </row>
    <row r="41" spans="1:247" s="38" customFormat="1" ht="20.25" customHeight="1" thickBot="1" x14ac:dyDescent="0.25">
      <c r="A41" s="31"/>
      <c r="B41" s="52" t="s">
        <v>73</v>
      </c>
      <c r="C41" s="65"/>
      <c r="D41" s="65"/>
      <c r="E41" s="66"/>
      <c r="F41" s="67">
        <f>SUM(F32:F40)</f>
        <v>0</v>
      </c>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c r="IK41" s="56"/>
      <c r="IL41" s="56"/>
      <c r="IM41" s="56"/>
    </row>
    <row r="42" spans="1:247" s="30" customFormat="1" ht="33.75" customHeight="1" thickBot="1" x14ac:dyDescent="0.25">
      <c r="A42" s="68">
        <v>1.4</v>
      </c>
      <c r="B42" s="69" t="s">
        <v>74</v>
      </c>
      <c r="C42" s="70"/>
      <c r="D42" s="70"/>
      <c r="E42" s="70"/>
      <c r="F42" s="71"/>
      <c r="G42" s="72" t="s">
        <v>75</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c r="IK42" s="56"/>
      <c r="IL42" s="56"/>
      <c r="IM42" s="56"/>
    </row>
    <row r="43" spans="1:247" ht="108.6" customHeight="1" x14ac:dyDescent="0.2">
      <c r="A43" s="31" t="s">
        <v>76</v>
      </c>
      <c r="B43" s="73" t="s">
        <v>298</v>
      </c>
      <c r="C43" s="63" t="s">
        <v>33</v>
      </c>
      <c r="D43" s="34">
        <v>300</v>
      </c>
      <c r="E43" s="1">
        <v>0</v>
      </c>
      <c r="F43" s="35">
        <f>E43*D43</f>
        <v>0</v>
      </c>
      <c r="G43" s="49" t="s">
        <v>299</v>
      </c>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c r="IK43" s="56"/>
      <c r="IL43" s="56"/>
      <c r="IM43" s="56"/>
    </row>
    <row r="44" spans="1:247" ht="69" customHeight="1" x14ac:dyDescent="0.2">
      <c r="A44" s="31" t="s">
        <v>77</v>
      </c>
      <c r="B44" s="48" t="s">
        <v>78</v>
      </c>
      <c r="C44" s="63" t="s">
        <v>33</v>
      </c>
      <c r="D44" s="74">
        <v>400</v>
      </c>
      <c r="E44" s="1">
        <v>0</v>
      </c>
      <c r="F44" s="35">
        <f>E44*D44</f>
        <v>0</v>
      </c>
      <c r="G44" s="49" t="s">
        <v>79</v>
      </c>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row>
    <row r="45" spans="1:247" s="75" customFormat="1" ht="20.25" customHeight="1" thickBot="1" x14ac:dyDescent="0.25">
      <c r="A45" s="31"/>
      <c r="B45" s="52" t="s">
        <v>80</v>
      </c>
      <c r="C45" s="53"/>
      <c r="D45" s="53"/>
      <c r="E45" s="54"/>
      <c r="F45" s="55">
        <f>SUM(F43:F44)</f>
        <v>0</v>
      </c>
      <c r="G45" s="1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row>
    <row r="46" spans="1:247" ht="45" customHeight="1" x14ac:dyDescent="0.2">
      <c r="A46" s="31">
        <v>1.5</v>
      </c>
      <c r="B46" s="76" t="s">
        <v>81</v>
      </c>
      <c r="C46" s="77"/>
      <c r="D46" s="77"/>
      <c r="E46" s="77"/>
      <c r="F46" s="78"/>
      <c r="G46" s="72" t="s">
        <v>82</v>
      </c>
    </row>
    <row r="47" spans="1:247" ht="102" x14ac:dyDescent="0.2">
      <c r="A47" s="31" t="s">
        <v>83</v>
      </c>
      <c r="B47" s="50" t="s">
        <v>84</v>
      </c>
      <c r="C47" s="33" t="s">
        <v>43</v>
      </c>
      <c r="D47" s="34">
        <v>3800</v>
      </c>
      <c r="E47" s="1">
        <v>0</v>
      </c>
      <c r="F47" s="35">
        <f>E47*D47</f>
        <v>0</v>
      </c>
      <c r="G47" s="49" t="s">
        <v>85</v>
      </c>
    </row>
    <row r="48" spans="1:247" ht="89.25" x14ac:dyDescent="0.2">
      <c r="A48" s="31" t="s">
        <v>86</v>
      </c>
      <c r="B48" s="50" t="s">
        <v>315</v>
      </c>
      <c r="C48" s="33" t="s">
        <v>43</v>
      </c>
      <c r="D48" s="34">
        <v>1300</v>
      </c>
      <c r="E48" s="1">
        <v>0</v>
      </c>
      <c r="F48" s="35">
        <f t="shared" ref="F48:F63" si="2">E48*D48</f>
        <v>0</v>
      </c>
      <c r="G48" s="49" t="s">
        <v>316</v>
      </c>
    </row>
    <row r="49" spans="1:7" ht="84" customHeight="1" x14ac:dyDescent="0.2">
      <c r="A49" s="31" t="s">
        <v>87</v>
      </c>
      <c r="B49" s="61" t="s">
        <v>88</v>
      </c>
      <c r="C49" s="33" t="s">
        <v>43</v>
      </c>
      <c r="D49" s="34">
        <v>800</v>
      </c>
      <c r="E49" s="1">
        <v>0</v>
      </c>
      <c r="F49" s="35">
        <f t="shared" si="2"/>
        <v>0</v>
      </c>
      <c r="G49" s="49" t="s">
        <v>89</v>
      </c>
    </row>
    <row r="50" spans="1:7" ht="102" x14ac:dyDescent="0.2">
      <c r="A50" s="31" t="s">
        <v>90</v>
      </c>
      <c r="B50" s="61" t="s">
        <v>328</v>
      </c>
      <c r="C50" s="33" t="s">
        <v>43</v>
      </c>
      <c r="D50" s="34">
        <v>740</v>
      </c>
      <c r="E50" s="1">
        <v>0</v>
      </c>
      <c r="F50" s="35">
        <f t="shared" si="2"/>
        <v>0</v>
      </c>
      <c r="G50" s="49" t="s">
        <v>329</v>
      </c>
    </row>
    <row r="51" spans="1:7" ht="76.5" x14ac:dyDescent="0.2">
      <c r="A51" s="31" t="s">
        <v>91</v>
      </c>
      <c r="B51" s="48" t="s">
        <v>92</v>
      </c>
      <c r="C51" s="33" t="s">
        <v>43</v>
      </c>
      <c r="D51" s="34">
        <v>95</v>
      </c>
      <c r="E51" s="1">
        <v>0</v>
      </c>
      <c r="F51" s="35">
        <f t="shared" si="2"/>
        <v>0</v>
      </c>
      <c r="G51" s="49" t="s">
        <v>93</v>
      </c>
    </row>
    <row r="52" spans="1:7" ht="138.6" customHeight="1" x14ac:dyDescent="0.2">
      <c r="A52" s="31" t="s">
        <v>94</v>
      </c>
      <c r="B52" s="61" t="s">
        <v>95</v>
      </c>
      <c r="C52" s="33" t="s">
        <v>43</v>
      </c>
      <c r="D52" s="34">
        <v>400</v>
      </c>
      <c r="E52" s="1">
        <v>0</v>
      </c>
      <c r="F52" s="35">
        <f t="shared" si="2"/>
        <v>0</v>
      </c>
      <c r="G52" s="49" t="s">
        <v>96</v>
      </c>
    </row>
    <row r="53" spans="1:7" ht="61.7" customHeight="1" x14ac:dyDescent="0.2">
      <c r="A53" s="31" t="s">
        <v>97</v>
      </c>
      <c r="B53" s="61" t="s">
        <v>98</v>
      </c>
      <c r="C53" s="42" t="s">
        <v>99</v>
      </c>
      <c r="D53" s="34">
        <v>410</v>
      </c>
      <c r="E53" s="1">
        <v>0</v>
      </c>
      <c r="F53" s="35">
        <f t="shared" si="2"/>
        <v>0</v>
      </c>
      <c r="G53" s="49" t="s">
        <v>100</v>
      </c>
    </row>
    <row r="54" spans="1:7" ht="102" x14ac:dyDescent="0.2">
      <c r="A54" s="31" t="s">
        <v>101</v>
      </c>
      <c r="B54" s="79" t="s">
        <v>102</v>
      </c>
      <c r="C54" s="42" t="s">
        <v>43</v>
      </c>
      <c r="D54" s="34">
        <v>830</v>
      </c>
      <c r="E54" s="1">
        <v>0</v>
      </c>
      <c r="F54" s="35">
        <f t="shared" si="2"/>
        <v>0</v>
      </c>
      <c r="G54" s="49" t="s">
        <v>103</v>
      </c>
    </row>
    <row r="55" spans="1:7" ht="89.25" x14ac:dyDescent="0.2">
      <c r="A55" s="31" t="s">
        <v>104</v>
      </c>
      <c r="B55" s="50" t="s">
        <v>105</v>
      </c>
      <c r="C55" s="42" t="s">
        <v>43</v>
      </c>
      <c r="D55" s="34">
        <v>100</v>
      </c>
      <c r="E55" s="1">
        <v>0</v>
      </c>
      <c r="F55" s="35">
        <f t="shared" si="2"/>
        <v>0</v>
      </c>
      <c r="G55" s="49" t="s">
        <v>106</v>
      </c>
    </row>
    <row r="56" spans="1:7" ht="65.45" customHeight="1" x14ac:dyDescent="0.2">
      <c r="A56" s="31" t="s">
        <v>107</v>
      </c>
      <c r="B56" s="48" t="s">
        <v>108</v>
      </c>
      <c r="C56" s="42" t="s">
        <v>99</v>
      </c>
      <c r="D56" s="34">
        <v>120</v>
      </c>
      <c r="E56" s="1">
        <v>0</v>
      </c>
      <c r="F56" s="35">
        <f t="shared" si="2"/>
        <v>0</v>
      </c>
      <c r="G56" s="49" t="s">
        <v>109</v>
      </c>
    </row>
    <row r="57" spans="1:7" ht="65.45" customHeight="1" x14ac:dyDescent="0.2">
      <c r="A57" s="31" t="s">
        <v>107</v>
      </c>
      <c r="B57" s="80" t="s">
        <v>303</v>
      </c>
      <c r="C57" s="42" t="s">
        <v>99</v>
      </c>
      <c r="D57" s="34">
        <v>90</v>
      </c>
      <c r="E57" s="1">
        <v>0</v>
      </c>
      <c r="F57" s="35">
        <f t="shared" si="2"/>
        <v>0</v>
      </c>
      <c r="G57" s="49" t="s">
        <v>302</v>
      </c>
    </row>
    <row r="58" spans="1:7" ht="73.349999999999994" customHeight="1" x14ac:dyDescent="0.2">
      <c r="A58" s="31" t="s">
        <v>110</v>
      </c>
      <c r="B58" s="80" t="s">
        <v>111</v>
      </c>
      <c r="C58" s="81" t="s">
        <v>99</v>
      </c>
      <c r="D58" s="81">
        <v>450</v>
      </c>
      <c r="E58" s="1">
        <v>0</v>
      </c>
      <c r="F58" s="35">
        <f t="shared" si="2"/>
        <v>0</v>
      </c>
      <c r="G58" s="49" t="s">
        <v>112</v>
      </c>
    </row>
    <row r="59" spans="1:7" ht="99.6" customHeight="1" x14ac:dyDescent="0.2">
      <c r="A59" s="31" t="s">
        <v>113</v>
      </c>
      <c r="B59" s="80" t="s">
        <v>114</v>
      </c>
      <c r="C59" s="81" t="s">
        <v>12</v>
      </c>
      <c r="D59" s="81">
        <v>120</v>
      </c>
      <c r="E59" s="1">
        <v>0</v>
      </c>
      <c r="F59" s="35">
        <f t="shared" si="2"/>
        <v>0</v>
      </c>
      <c r="G59" s="49" t="s">
        <v>115</v>
      </c>
    </row>
    <row r="60" spans="1:7" ht="84.75" customHeight="1" x14ac:dyDescent="0.2">
      <c r="A60" s="31" t="s">
        <v>116</v>
      </c>
      <c r="B60" s="48" t="s">
        <v>117</v>
      </c>
      <c r="C60" s="81" t="s">
        <v>43</v>
      </c>
      <c r="D60" s="81">
        <v>1500</v>
      </c>
      <c r="E60" s="1">
        <v>0</v>
      </c>
      <c r="F60" s="35">
        <f t="shared" si="2"/>
        <v>0</v>
      </c>
      <c r="G60" s="49" t="s">
        <v>118</v>
      </c>
    </row>
    <row r="61" spans="1:7" ht="48.6" customHeight="1" x14ac:dyDescent="0.2">
      <c r="A61" s="31" t="s">
        <v>119</v>
      </c>
      <c r="B61" s="48" t="s">
        <v>120</v>
      </c>
      <c r="C61" s="81" t="s">
        <v>43</v>
      </c>
      <c r="D61" s="81">
        <v>750</v>
      </c>
      <c r="E61" s="1">
        <v>0</v>
      </c>
      <c r="F61" s="35">
        <f t="shared" si="2"/>
        <v>0</v>
      </c>
      <c r="G61" s="49" t="s">
        <v>121</v>
      </c>
    </row>
    <row r="62" spans="1:7" ht="84.75" customHeight="1" x14ac:dyDescent="0.2">
      <c r="A62" s="31" t="s">
        <v>122</v>
      </c>
      <c r="B62" s="48" t="s">
        <v>123</v>
      </c>
      <c r="C62" s="81" t="s">
        <v>43</v>
      </c>
      <c r="D62" s="81">
        <v>5200</v>
      </c>
      <c r="E62" s="1">
        <v>0</v>
      </c>
      <c r="F62" s="35">
        <f t="shared" si="2"/>
        <v>0</v>
      </c>
      <c r="G62" s="49" t="s">
        <v>124</v>
      </c>
    </row>
    <row r="63" spans="1:7" ht="45.75" customHeight="1" x14ac:dyDescent="0.2">
      <c r="A63" s="31" t="s">
        <v>125</v>
      </c>
      <c r="B63" s="64" t="s">
        <v>126</v>
      </c>
      <c r="C63" s="81" t="s">
        <v>127</v>
      </c>
      <c r="D63" s="81">
        <v>5</v>
      </c>
      <c r="E63" s="1">
        <v>0</v>
      </c>
      <c r="F63" s="35">
        <f t="shared" si="2"/>
        <v>0</v>
      </c>
      <c r="G63" s="49" t="s">
        <v>128</v>
      </c>
    </row>
    <row r="64" spans="1:7" ht="20.25" customHeight="1" thickBot="1" x14ac:dyDescent="0.25">
      <c r="A64" s="82"/>
      <c r="B64" s="52" t="s">
        <v>129</v>
      </c>
      <c r="C64" s="53"/>
      <c r="D64" s="53"/>
      <c r="E64" s="54"/>
      <c r="F64" s="55">
        <f>SUM(F47:F63)</f>
        <v>0</v>
      </c>
      <c r="G64" s="51"/>
    </row>
    <row r="65" spans="1:247" s="30" customFormat="1" ht="43.5" customHeight="1" thickBot="1" x14ac:dyDescent="0.25">
      <c r="A65" s="31">
        <v>1.6</v>
      </c>
      <c r="B65" s="76" t="s">
        <v>130</v>
      </c>
      <c r="C65" s="77"/>
      <c r="D65" s="77"/>
      <c r="E65" s="77"/>
      <c r="F65" s="78"/>
      <c r="G65" s="51"/>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row>
    <row r="66" spans="1:247" s="87" customFormat="1" ht="82.7" customHeight="1" x14ac:dyDescent="0.2">
      <c r="A66" s="31"/>
      <c r="B66" s="83" t="s">
        <v>131</v>
      </c>
      <c r="C66" s="84"/>
      <c r="D66" s="85"/>
      <c r="E66" s="85"/>
      <c r="F66" s="86"/>
      <c r="G66" s="49" t="s">
        <v>132</v>
      </c>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row>
    <row r="67" spans="1:247" s="87" customFormat="1" ht="17.25" customHeight="1" x14ac:dyDescent="0.2">
      <c r="A67" s="31" t="s">
        <v>133</v>
      </c>
      <c r="B67" s="83" t="s">
        <v>317</v>
      </c>
      <c r="C67" s="88" t="s">
        <v>134</v>
      </c>
      <c r="D67" s="88">
        <v>14</v>
      </c>
      <c r="E67" s="1">
        <v>0</v>
      </c>
      <c r="F67" s="35">
        <f>E67*D67</f>
        <v>0</v>
      </c>
      <c r="G67" s="89" t="s">
        <v>135</v>
      </c>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row>
    <row r="68" spans="1:247" s="90" customFormat="1" ht="17.25" customHeight="1" x14ac:dyDescent="0.2">
      <c r="A68" s="31" t="s">
        <v>136</v>
      </c>
      <c r="B68" s="83" t="s">
        <v>137</v>
      </c>
      <c r="C68" s="88" t="s">
        <v>134</v>
      </c>
      <c r="D68" s="88">
        <v>14</v>
      </c>
      <c r="E68" s="1">
        <v>0</v>
      </c>
      <c r="F68" s="35">
        <f t="shared" ref="F68:F72" si="3">E68*D68</f>
        <v>0</v>
      </c>
      <c r="G68" s="89" t="s">
        <v>138</v>
      </c>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row>
    <row r="69" spans="1:247" s="92" customFormat="1" ht="17.25" customHeight="1" x14ac:dyDescent="0.2">
      <c r="A69" s="31" t="s">
        <v>139</v>
      </c>
      <c r="B69" s="83" t="s">
        <v>140</v>
      </c>
      <c r="C69" s="88" t="s">
        <v>134</v>
      </c>
      <c r="D69" s="88">
        <v>4</v>
      </c>
      <c r="E69" s="161">
        <v>0</v>
      </c>
      <c r="F69" s="35">
        <f t="shared" si="3"/>
        <v>0</v>
      </c>
      <c r="G69" s="89" t="s">
        <v>141</v>
      </c>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1"/>
      <c r="CA69" s="91"/>
      <c r="CB69" s="91"/>
      <c r="CC69" s="91"/>
      <c r="CD69" s="91"/>
      <c r="CE69" s="91"/>
      <c r="CF69" s="91"/>
      <c r="CG69" s="91"/>
      <c r="CH69" s="91"/>
      <c r="CI69" s="91"/>
      <c r="CJ69" s="91"/>
      <c r="CK69" s="91"/>
      <c r="CL69" s="91"/>
      <c r="CM69" s="91"/>
      <c r="CN69" s="91"/>
      <c r="CO69" s="91"/>
      <c r="CP69" s="91"/>
      <c r="CQ69" s="91"/>
      <c r="CR69" s="91"/>
      <c r="CS69" s="91"/>
      <c r="CT69" s="91"/>
      <c r="CU69" s="91"/>
      <c r="CV69" s="91"/>
      <c r="CW69" s="91"/>
      <c r="CX69" s="91"/>
      <c r="CY69" s="91"/>
      <c r="CZ69" s="91"/>
      <c r="DA69" s="91"/>
      <c r="DB69" s="91"/>
      <c r="DC69" s="91"/>
      <c r="DD69" s="91"/>
      <c r="DE69" s="91"/>
      <c r="DF69" s="91"/>
      <c r="DG69" s="91"/>
      <c r="DH69" s="91"/>
      <c r="DI69" s="91"/>
      <c r="DJ69" s="91"/>
      <c r="DK69" s="91"/>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1"/>
      <c r="FI69" s="91"/>
      <c r="FJ69" s="91"/>
      <c r="FK69" s="91"/>
      <c r="FL69" s="91"/>
      <c r="FM69" s="91"/>
      <c r="FN69" s="91"/>
      <c r="FO69" s="91"/>
      <c r="FP69" s="91"/>
      <c r="FQ69" s="91"/>
      <c r="FR69" s="91"/>
      <c r="FS69" s="91"/>
      <c r="FT69" s="91"/>
      <c r="FU69" s="91"/>
      <c r="FV69" s="91"/>
      <c r="FW69" s="91"/>
      <c r="FX69" s="91"/>
      <c r="FY69" s="91"/>
      <c r="FZ69" s="91"/>
      <c r="GA69" s="91"/>
      <c r="GB69" s="91"/>
      <c r="GC69" s="91"/>
      <c r="GD69" s="91"/>
      <c r="GE69" s="91"/>
      <c r="GF69" s="91"/>
      <c r="GG69" s="91"/>
      <c r="GH69" s="91"/>
      <c r="GI69" s="91"/>
      <c r="GJ69" s="91"/>
      <c r="GK69" s="91"/>
      <c r="GL69" s="91"/>
      <c r="GM69" s="91"/>
      <c r="GN69" s="91"/>
      <c r="GO69" s="91"/>
      <c r="GP69" s="91"/>
      <c r="GQ69" s="91"/>
      <c r="GR69" s="91"/>
      <c r="GS69" s="91"/>
      <c r="GT69" s="91"/>
      <c r="GU69" s="91"/>
      <c r="GV69" s="91"/>
      <c r="GW69" s="91"/>
      <c r="GX69" s="91"/>
      <c r="GY69" s="91"/>
      <c r="GZ69" s="91"/>
      <c r="HA69" s="91"/>
      <c r="HB69" s="91"/>
      <c r="HC69" s="91"/>
      <c r="HD69" s="91"/>
      <c r="HE69" s="91"/>
      <c r="HF69" s="91"/>
      <c r="HG69" s="91"/>
      <c r="HH69" s="91"/>
      <c r="HI69" s="91"/>
      <c r="HJ69" s="91"/>
      <c r="HK69" s="91"/>
      <c r="HL69" s="91"/>
      <c r="HM69" s="91"/>
      <c r="HN69" s="91"/>
      <c r="HO69" s="91"/>
      <c r="HP69" s="91"/>
      <c r="HQ69" s="91"/>
      <c r="HR69" s="91"/>
      <c r="HS69" s="91"/>
      <c r="HT69" s="91"/>
      <c r="HU69" s="91"/>
      <c r="HV69" s="91"/>
      <c r="HW69" s="91"/>
      <c r="HX69" s="91"/>
      <c r="HY69" s="91"/>
      <c r="HZ69" s="91"/>
      <c r="IA69" s="91"/>
      <c r="IB69" s="91"/>
      <c r="IC69" s="91"/>
      <c r="ID69" s="91"/>
      <c r="IE69" s="91"/>
      <c r="IF69" s="91"/>
      <c r="IG69" s="91"/>
      <c r="IH69" s="91"/>
      <c r="II69" s="91"/>
      <c r="IJ69" s="91"/>
      <c r="IK69" s="91"/>
      <c r="IL69" s="91"/>
      <c r="IM69" s="91"/>
    </row>
    <row r="70" spans="1:247" s="56" customFormat="1" ht="15" x14ac:dyDescent="0.2">
      <c r="A70" s="31" t="s">
        <v>142</v>
      </c>
      <c r="B70" s="48" t="s">
        <v>143</v>
      </c>
      <c r="C70" s="34" t="s">
        <v>144</v>
      </c>
      <c r="D70" s="34">
        <v>2</v>
      </c>
      <c r="E70" s="1">
        <v>0</v>
      </c>
      <c r="F70" s="35">
        <f t="shared" si="3"/>
        <v>0</v>
      </c>
      <c r="G70" s="49" t="s">
        <v>145</v>
      </c>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row>
    <row r="71" spans="1:247" s="87" customFormat="1" ht="102" x14ac:dyDescent="0.2">
      <c r="A71" s="31" t="s">
        <v>146</v>
      </c>
      <c r="B71" s="83" t="s">
        <v>330</v>
      </c>
      <c r="C71" s="88" t="s">
        <v>43</v>
      </c>
      <c r="D71" s="88">
        <v>85</v>
      </c>
      <c r="E71" s="1">
        <v>0</v>
      </c>
      <c r="F71" s="35">
        <f t="shared" si="3"/>
        <v>0</v>
      </c>
      <c r="G71" s="93" t="s">
        <v>331</v>
      </c>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row>
    <row r="72" spans="1:247" s="94" customFormat="1" ht="118.35" customHeight="1" x14ac:dyDescent="0.2">
      <c r="A72" s="31" t="s">
        <v>147</v>
      </c>
      <c r="B72" s="83" t="s">
        <v>148</v>
      </c>
      <c r="C72" s="88" t="s">
        <v>134</v>
      </c>
      <c r="D72" s="88">
        <v>3</v>
      </c>
      <c r="E72" s="162">
        <v>0</v>
      </c>
      <c r="F72" s="35">
        <f t="shared" si="3"/>
        <v>0</v>
      </c>
      <c r="G72" s="49" t="s">
        <v>149</v>
      </c>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row>
    <row r="73" spans="1:247" ht="20.25" customHeight="1" x14ac:dyDescent="0.2">
      <c r="A73" s="82"/>
      <c r="B73" s="52" t="s">
        <v>150</v>
      </c>
      <c r="C73" s="53"/>
      <c r="D73" s="53"/>
      <c r="E73" s="54"/>
      <c r="F73" s="55">
        <f>SUM(F67:F72)</f>
        <v>0</v>
      </c>
      <c r="G73" s="49"/>
    </row>
    <row r="74" spans="1:247" ht="20.25" customHeight="1" x14ac:dyDescent="0.2">
      <c r="A74" s="31">
        <v>1.7</v>
      </c>
      <c r="B74" s="76" t="s">
        <v>151</v>
      </c>
      <c r="C74" s="77"/>
      <c r="D74" s="77"/>
      <c r="E74" s="77"/>
      <c r="F74" s="78"/>
      <c r="G74" s="49" t="s">
        <v>152</v>
      </c>
    </row>
    <row r="75" spans="1:247" ht="95.45" customHeight="1" x14ac:dyDescent="0.2">
      <c r="A75" s="31" t="s">
        <v>153</v>
      </c>
      <c r="B75" s="48" t="s">
        <v>154</v>
      </c>
      <c r="C75" s="81" t="s">
        <v>99</v>
      </c>
      <c r="D75" s="81">
        <v>195</v>
      </c>
      <c r="E75" s="1">
        <v>0</v>
      </c>
      <c r="F75" s="35">
        <f>E75*D75</f>
        <v>0</v>
      </c>
      <c r="G75" s="49" t="s">
        <v>155</v>
      </c>
    </row>
    <row r="76" spans="1:247" ht="62.45" customHeight="1" x14ac:dyDescent="0.2">
      <c r="A76" s="31" t="s">
        <v>156</v>
      </c>
      <c r="B76" s="48" t="s">
        <v>157</v>
      </c>
      <c r="C76" s="81" t="s">
        <v>43</v>
      </c>
      <c r="D76" s="81">
        <v>200</v>
      </c>
      <c r="E76" s="1">
        <v>0</v>
      </c>
      <c r="F76" s="35">
        <f t="shared" ref="F76:F77" si="4">E76*D76</f>
        <v>0</v>
      </c>
      <c r="G76" s="49" t="s">
        <v>158</v>
      </c>
    </row>
    <row r="77" spans="1:247" ht="73.349999999999994" customHeight="1" x14ac:dyDescent="0.2">
      <c r="A77" s="31" t="s">
        <v>159</v>
      </c>
      <c r="B77" s="64" t="s">
        <v>319</v>
      </c>
      <c r="C77" s="81" t="s">
        <v>99</v>
      </c>
      <c r="D77" s="81">
        <v>200</v>
      </c>
      <c r="E77" s="1">
        <v>0</v>
      </c>
      <c r="F77" s="35">
        <f t="shared" si="4"/>
        <v>0</v>
      </c>
      <c r="G77" s="49" t="s">
        <v>318</v>
      </c>
    </row>
    <row r="78" spans="1:247" ht="20.25" customHeight="1" x14ac:dyDescent="0.2">
      <c r="A78" s="82"/>
      <c r="B78" s="52" t="s">
        <v>160</v>
      </c>
      <c r="C78" s="53"/>
      <c r="D78" s="53"/>
      <c r="E78" s="54"/>
      <c r="F78" s="55">
        <f>SUM(F75:F77)</f>
        <v>0</v>
      </c>
      <c r="G78" s="49"/>
    </row>
    <row r="79" spans="1:247" ht="20.25" customHeight="1" x14ac:dyDescent="0.2">
      <c r="A79" s="95"/>
      <c r="B79" s="96" t="s">
        <v>161</v>
      </c>
      <c r="C79" s="97"/>
      <c r="D79" s="97"/>
      <c r="E79" s="98"/>
      <c r="F79" s="55">
        <f>F78+F73+F64+F45+F41+F30</f>
        <v>0</v>
      </c>
      <c r="G79" s="49"/>
    </row>
    <row r="80" spans="1:247" ht="20.25" customHeight="1" x14ac:dyDescent="0.2">
      <c r="A80" s="21">
        <v>2</v>
      </c>
      <c r="B80" s="22" t="s">
        <v>162</v>
      </c>
      <c r="C80" s="23"/>
      <c r="D80" s="23"/>
      <c r="E80" s="23"/>
      <c r="F80" s="99"/>
      <c r="G80" s="49"/>
    </row>
    <row r="81" spans="1:7" ht="72.599999999999994" customHeight="1" x14ac:dyDescent="0.2">
      <c r="A81" s="31">
        <v>2.1</v>
      </c>
      <c r="B81" s="48" t="s">
        <v>163</v>
      </c>
      <c r="C81" s="100" t="s">
        <v>12</v>
      </c>
      <c r="D81" s="88">
        <v>2</v>
      </c>
      <c r="E81" s="1">
        <v>0</v>
      </c>
      <c r="F81" s="35">
        <f>E81*D81</f>
        <v>0</v>
      </c>
      <c r="G81" s="101" t="s">
        <v>164</v>
      </c>
    </row>
    <row r="82" spans="1:7" ht="65.45" customHeight="1" x14ac:dyDescent="0.2">
      <c r="A82" s="31">
        <v>2.2000000000000002</v>
      </c>
      <c r="B82" s="48" t="s">
        <v>165</v>
      </c>
      <c r="C82" s="100" t="s">
        <v>166</v>
      </c>
      <c r="D82" s="34">
        <v>1</v>
      </c>
      <c r="E82" s="1">
        <v>0</v>
      </c>
      <c r="F82" s="35">
        <f t="shared" ref="F82:F98" si="5">E82*D82</f>
        <v>0</v>
      </c>
      <c r="G82" s="101" t="s">
        <v>167</v>
      </c>
    </row>
    <row r="83" spans="1:7" ht="60" customHeight="1" x14ac:dyDescent="0.2">
      <c r="A83" s="31">
        <v>2.2999999999999998</v>
      </c>
      <c r="B83" s="48" t="s">
        <v>304</v>
      </c>
      <c r="C83" s="100" t="s">
        <v>166</v>
      </c>
      <c r="D83" s="34">
        <v>1</v>
      </c>
      <c r="E83" s="1">
        <v>0</v>
      </c>
      <c r="F83" s="35">
        <f t="shared" si="5"/>
        <v>0</v>
      </c>
      <c r="G83" s="101" t="s">
        <v>305</v>
      </c>
    </row>
    <row r="84" spans="1:7" ht="30" x14ac:dyDescent="0.2">
      <c r="A84" s="31">
        <v>2.4</v>
      </c>
      <c r="B84" s="50" t="s">
        <v>306</v>
      </c>
      <c r="C84" s="100" t="s">
        <v>99</v>
      </c>
      <c r="D84" s="34">
        <v>45</v>
      </c>
      <c r="E84" s="1">
        <v>0</v>
      </c>
      <c r="F84" s="35">
        <f t="shared" si="5"/>
        <v>0</v>
      </c>
      <c r="G84" s="49" t="s">
        <v>307</v>
      </c>
    </row>
    <row r="85" spans="1:7" ht="96.6" customHeight="1" x14ac:dyDescent="0.2">
      <c r="A85" s="31">
        <v>2.5</v>
      </c>
      <c r="B85" s="48" t="s">
        <v>168</v>
      </c>
      <c r="C85" s="100" t="s">
        <v>134</v>
      </c>
      <c r="D85" s="34">
        <v>10</v>
      </c>
      <c r="E85" s="1">
        <v>0</v>
      </c>
      <c r="F85" s="35">
        <f t="shared" si="5"/>
        <v>0</v>
      </c>
      <c r="G85" s="49" t="s">
        <v>169</v>
      </c>
    </row>
    <row r="86" spans="1:7" ht="141.6" customHeight="1" x14ac:dyDescent="0.2">
      <c r="A86" s="31">
        <v>2.6</v>
      </c>
      <c r="B86" s="48" t="s">
        <v>170</v>
      </c>
      <c r="C86" s="100" t="s">
        <v>134</v>
      </c>
      <c r="D86" s="34">
        <v>2</v>
      </c>
      <c r="E86" s="1">
        <v>0</v>
      </c>
      <c r="F86" s="35">
        <f t="shared" si="5"/>
        <v>0</v>
      </c>
      <c r="G86" s="49" t="s">
        <v>171</v>
      </c>
    </row>
    <row r="87" spans="1:7" ht="84.6" customHeight="1" x14ac:dyDescent="0.2">
      <c r="A87" s="31">
        <v>2.7</v>
      </c>
      <c r="B87" s="48" t="s">
        <v>172</v>
      </c>
      <c r="C87" s="100" t="s">
        <v>134</v>
      </c>
      <c r="D87" s="34">
        <v>6</v>
      </c>
      <c r="E87" s="1">
        <v>0</v>
      </c>
      <c r="F87" s="35">
        <f t="shared" si="5"/>
        <v>0</v>
      </c>
      <c r="G87" s="49" t="s">
        <v>173</v>
      </c>
    </row>
    <row r="88" spans="1:7" ht="56.25" customHeight="1" x14ac:dyDescent="0.2">
      <c r="A88" s="31">
        <v>2.8</v>
      </c>
      <c r="B88" s="48" t="s">
        <v>174</v>
      </c>
      <c r="C88" s="100" t="s">
        <v>99</v>
      </c>
      <c r="D88" s="34">
        <v>50</v>
      </c>
      <c r="E88" s="1">
        <v>0</v>
      </c>
      <c r="F88" s="35">
        <f t="shared" si="5"/>
        <v>0</v>
      </c>
      <c r="G88" s="49" t="s">
        <v>175</v>
      </c>
    </row>
    <row r="89" spans="1:7" ht="56.25" customHeight="1" x14ac:dyDescent="0.2">
      <c r="A89" s="31">
        <v>2.9</v>
      </c>
      <c r="B89" s="48" t="s">
        <v>176</v>
      </c>
      <c r="C89" s="100" t="s">
        <v>99</v>
      </c>
      <c r="D89" s="34">
        <v>100</v>
      </c>
      <c r="E89" s="1">
        <v>0</v>
      </c>
      <c r="F89" s="35">
        <f t="shared" si="5"/>
        <v>0</v>
      </c>
      <c r="G89" s="49" t="s">
        <v>177</v>
      </c>
    </row>
    <row r="90" spans="1:7" ht="56.25" customHeight="1" x14ac:dyDescent="0.2">
      <c r="A90" s="102">
        <v>2.1</v>
      </c>
      <c r="B90" s="48" t="s">
        <v>178</v>
      </c>
      <c r="C90" s="100" t="s">
        <v>99</v>
      </c>
      <c r="D90" s="34">
        <v>120</v>
      </c>
      <c r="E90" s="1">
        <v>0</v>
      </c>
      <c r="F90" s="35">
        <f t="shared" si="5"/>
        <v>0</v>
      </c>
      <c r="G90" s="49" t="s">
        <v>179</v>
      </c>
    </row>
    <row r="91" spans="1:7" ht="56.25" customHeight="1" x14ac:dyDescent="0.2">
      <c r="A91" s="31">
        <v>2.11</v>
      </c>
      <c r="B91" s="48" t="s">
        <v>180</v>
      </c>
      <c r="C91" s="100" t="s">
        <v>99</v>
      </c>
      <c r="D91" s="34">
        <v>60</v>
      </c>
      <c r="E91" s="1">
        <v>0</v>
      </c>
      <c r="F91" s="35">
        <f t="shared" si="5"/>
        <v>0</v>
      </c>
      <c r="G91" s="49" t="s">
        <v>181</v>
      </c>
    </row>
    <row r="92" spans="1:7" ht="56.25" customHeight="1" x14ac:dyDescent="0.2">
      <c r="A92" s="31">
        <v>2.12</v>
      </c>
      <c r="B92" s="48" t="s">
        <v>182</v>
      </c>
      <c r="C92" s="100" t="s">
        <v>99</v>
      </c>
      <c r="D92" s="34">
        <v>20</v>
      </c>
      <c r="E92" s="1">
        <v>0</v>
      </c>
      <c r="F92" s="35">
        <f t="shared" si="5"/>
        <v>0</v>
      </c>
      <c r="G92" s="49" t="s">
        <v>183</v>
      </c>
    </row>
    <row r="93" spans="1:7" ht="70.349999999999994" customHeight="1" x14ac:dyDescent="0.2">
      <c r="A93" s="31">
        <v>2.13</v>
      </c>
      <c r="B93" s="48" t="s">
        <v>184</v>
      </c>
      <c r="C93" s="100" t="s">
        <v>185</v>
      </c>
      <c r="D93" s="34">
        <v>3</v>
      </c>
      <c r="E93" s="1">
        <v>0</v>
      </c>
      <c r="F93" s="35">
        <f t="shared" si="5"/>
        <v>0</v>
      </c>
      <c r="G93" s="49" t="s">
        <v>186</v>
      </c>
    </row>
    <row r="94" spans="1:7" ht="45" x14ac:dyDescent="0.2">
      <c r="A94" s="31">
        <v>2.14</v>
      </c>
      <c r="B94" s="48" t="s">
        <v>187</v>
      </c>
      <c r="C94" s="100" t="s">
        <v>185</v>
      </c>
      <c r="D94" s="34">
        <v>3</v>
      </c>
      <c r="E94" s="1">
        <v>0</v>
      </c>
      <c r="F94" s="35">
        <f t="shared" si="5"/>
        <v>0</v>
      </c>
      <c r="G94" s="49" t="s">
        <v>188</v>
      </c>
    </row>
    <row r="95" spans="1:7" ht="23.45" customHeight="1" x14ac:dyDescent="0.2">
      <c r="A95" s="31">
        <v>2.15</v>
      </c>
      <c r="B95" s="48" t="s">
        <v>321</v>
      </c>
      <c r="C95" s="100" t="s">
        <v>134</v>
      </c>
      <c r="D95" s="34">
        <v>20</v>
      </c>
      <c r="E95" s="1">
        <v>0</v>
      </c>
      <c r="F95" s="35">
        <f t="shared" si="5"/>
        <v>0</v>
      </c>
      <c r="G95" s="49" t="s">
        <v>320</v>
      </c>
    </row>
    <row r="96" spans="1:7" ht="102" x14ac:dyDescent="0.2">
      <c r="A96" s="31">
        <v>2.16</v>
      </c>
      <c r="B96" s="48" t="s">
        <v>189</v>
      </c>
      <c r="C96" s="100" t="s">
        <v>166</v>
      </c>
      <c r="D96" s="34">
        <v>2</v>
      </c>
      <c r="E96" s="1">
        <v>0</v>
      </c>
      <c r="F96" s="35">
        <f t="shared" si="5"/>
        <v>0</v>
      </c>
      <c r="G96" s="49" t="s">
        <v>190</v>
      </c>
    </row>
    <row r="97" spans="1:7" ht="111" customHeight="1" x14ac:dyDescent="0.2">
      <c r="A97" s="31">
        <v>2.17</v>
      </c>
      <c r="B97" s="103" t="s">
        <v>191</v>
      </c>
      <c r="C97" s="100" t="s">
        <v>192</v>
      </c>
      <c r="D97" s="34">
        <v>8</v>
      </c>
      <c r="E97" s="1">
        <v>0</v>
      </c>
      <c r="F97" s="35">
        <f t="shared" si="5"/>
        <v>0</v>
      </c>
      <c r="G97" s="104" t="s">
        <v>193</v>
      </c>
    </row>
    <row r="98" spans="1:7" ht="51" x14ac:dyDescent="0.2">
      <c r="A98" s="31">
        <v>2.1800000000000002</v>
      </c>
      <c r="B98" s="64" t="s">
        <v>194</v>
      </c>
      <c r="C98" s="100" t="s">
        <v>195</v>
      </c>
      <c r="D98" s="34">
        <v>1</v>
      </c>
      <c r="E98" s="1">
        <v>0</v>
      </c>
      <c r="F98" s="35">
        <f t="shared" si="5"/>
        <v>0</v>
      </c>
      <c r="G98" s="49" t="s">
        <v>196</v>
      </c>
    </row>
    <row r="99" spans="1:7" ht="21.75" customHeight="1" x14ac:dyDescent="0.2">
      <c r="A99" s="31"/>
      <c r="B99" s="105" t="s">
        <v>197</v>
      </c>
      <c r="C99" s="106"/>
      <c r="D99" s="106"/>
      <c r="E99" s="107"/>
      <c r="F99" s="108">
        <f>SUM(F81:F98)</f>
        <v>0</v>
      </c>
      <c r="G99" s="49"/>
    </row>
    <row r="100" spans="1:7" s="110" customFormat="1" ht="22.5" customHeight="1" thickBot="1" x14ac:dyDescent="0.25">
      <c r="A100" s="21">
        <v>3</v>
      </c>
      <c r="B100" s="22" t="s">
        <v>198</v>
      </c>
      <c r="C100" s="23"/>
      <c r="D100" s="23"/>
      <c r="E100" s="23"/>
      <c r="F100" s="109"/>
      <c r="G100" s="49" t="s">
        <v>199</v>
      </c>
    </row>
    <row r="101" spans="1:7" s="90" customFormat="1" ht="15" x14ac:dyDescent="0.2">
      <c r="A101" s="111">
        <v>3.1</v>
      </c>
      <c r="B101" s="112" t="s">
        <v>200</v>
      </c>
      <c r="C101" s="113"/>
      <c r="D101" s="114"/>
      <c r="E101" s="115"/>
      <c r="F101" s="116"/>
      <c r="G101" s="49" t="s">
        <v>201</v>
      </c>
    </row>
    <row r="102" spans="1:7" s="90" customFormat="1" ht="159" customHeight="1" x14ac:dyDescent="0.2">
      <c r="A102" s="102" t="s">
        <v>202</v>
      </c>
      <c r="B102" s="117" t="s">
        <v>203</v>
      </c>
      <c r="C102" s="118" t="s">
        <v>204</v>
      </c>
      <c r="D102" s="119">
        <v>1</v>
      </c>
      <c r="E102" s="163">
        <v>0</v>
      </c>
      <c r="F102" s="120">
        <f>E102*D102</f>
        <v>0</v>
      </c>
      <c r="G102" s="49" t="s">
        <v>205</v>
      </c>
    </row>
    <row r="103" spans="1:7" s="90" customFormat="1" ht="111.6" customHeight="1" x14ac:dyDescent="0.2">
      <c r="A103" s="102" t="s">
        <v>206</v>
      </c>
      <c r="B103" s="121" t="s">
        <v>207</v>
      </c>
      <c r="C103" s="118" t="s">
        <v>99</v>
      </c>
      <c r="D103" s="119">
        <v>50</v>
      </c>
      <c r="E103" s="163">
        <v>0</v>
      </c>
      <c r="F103" s="120">
        <f t="shared" ref="F103:F111" si="6">E103*D103</f>
        <v>0</v>
      </c>
      <c r="G103" s="49" t="s">
        <v>208</v>
      </c>
    </row>
    <row r="104" spans="1:7" s="90" customFormat="1" ht="276" customHeight="1" x14ac:dyDescent="0.2">
      <c r="A104" s="102" t="s">
        <v>209</v>
      </c>
      <c r="B104" s="48" t="s">
        <v>336</v>
      </c>
      <c r="C104" s="118" t="s">
        <v>144</v>
      </c>
      <c r="D104" s="119">
        <v>1</v>
      </c>
      <c r="E104" s="163">
        <v>0</v>
      </c>
      <c r="F104" s="120">
        <f t="shared" si="6"/>
        <v>0</v>
      </c>
      <c r="G104" s="93" t="s">
        <v>337</v>
      </c>
    </row>
    <row r="105" spans="1:7" s="90" customFormat="1" ht="204" x14ac:dyDescent="0.2">
      <c r="A105" s="102" t="s">
        <v>210</v>
      </c>
      <c r="B105" s="122" t="s">
        <v>334</v>
      </c>
      <c r="C105" s="118" t="s">
        <v>144</v>
      </c>
      <c r="D105" s="119">
        <v>3</v>
      </c>
      <c r="E105" s="163">
        <v>0</v>
      </c>
      <c r="F105" s="120">
        <f t="shared" si="6"/>
        <v>0</v>
      </c>
      <c r="G105" s="93" t="s">
        <v>332</v>
      </c>
    </row>
    <row r="106" spans="1:7" s="90" customFormat="1" ht="200.45" customHeight="1" x14ac:dyDescent="0.2">
      <c r="A106" s="102" t="s">
        <v>210</v>
      </c>
      <c r="B106" s="122" t="s">
        <v>335</v>
      </c>
      <c r="C106" s="118" t="s">
        <v>144</v>
      </c>
      <c r="D106" s="119">
        <v>2</v>
      </c>
      <c r="E106" s="163">
        <v>0</v>
      </c>
      <c r="F106" s="120">
        <f t="shared" si="6"/>
        <v>0</v>
      </c>
      <c r="G106" s="93" t="s">
        <v>333</v>
      </c>
    </row>
    <row r="107" spans="1:7" s="90" customFormat="1" ht="48" customHeight="1" x14ac:dyDescent="0.2">
      <c r="A107" s="102" t="s">
        <v>211</v>
      </c>
      <c r="B107" s="123" t="s">
        <v>308</v>
      </c>
      <c r="C107" s="118" t="s">
        <v>99</v>
      </c>
      <c r="D107" s="119">
        <v>150</v>
      </c>
      <c r="E107" s="163">
        <v>0</v>
      </c>
      <c r="F107" s="120">
        <f t="shared" si="6"/>
        <v>0</v>
      </c>
      <c r="G107" s="49" t="s">
        <v>309</v>
      </c>
    </row>
    <row r="108" spans="1:7" s="90" customFormat="1" ht="38.25" x14ac:dyDescent="0.2">
      <c r="A108" s="102" t="s">
        <v>212</v>
      </c>
      <c r="B108" s="123" t="s">
        <v>213</v>
      </c>
      <c r="C108" s="118" t="s">
        <v>99</v>
      </c>
      <c r="D108" s="119">
        <v>200</v>
      </c>
      <c r="E108" s="163">
        <v>0</v>
      </c>
      <c r="F108" s="120">
        <f t="shared" si="6"/>
        <v>0</v>
      </c>
      <c r="G108" s="49" t="s">
        <v>214</v>
      </c>
    </row>
    <row r="109" spans="1:7" s="90" customFormat="1" ht="38.25" x14ac:dyDescent="0.2">
      <c r="A109" s="102" t="s">
        <v>215</v>
      </c>
      <c r="B109" s="123" t="s">
        <v>216</v>
      </c>
      <c r="C109" s="118" t="s">
        <v>99</v>
      </c>
      <c r="D109" s="119">
        <v>180</v>
      </c>
      <c r="E109" s="163">
        <v>0</v>
      </c>
      <c r="F109" s="120">
        <f t="shared" si="6"/>
        <v>0</v>
      </c>
      <c r="G109" s="49" t="s">
        <v>217</v>
      </c>
    </row>
    <row r="110" spans="1:7" s="90" customFormat="1" ht="48" customHeight="1" x14ac:dyDescent="0.2">
      <c r="A110" s="102" t="s">
        <v>218</v>
      </c>
      <c r="B110" s="123" t="s">
        <v>220</v>
      </c>
      <c r="C110" s="118" t="s">
        <v>99</v>
      </c>
      <c r="D110" s="119">
        <v>150</v>
      </c>
      <c r="E110" s="163">
        <v>0</v>
      </c>
      <c r="F110" s="120">
        <f t="shared" si="6"/>
        <v>0</v>
      </c>
      <c r="G110" s="49" t="s">
        <v>221</v>
      </c>
    </row>
    <row r="111" spans="1:7" s="90" customFormat="1" ht="48" customHeight="1" x14ac:dyDescent="0.2">
      <c r="A111" s="102" t="s">
        <v>219</v>
      </c>
      <c r="B111" s="123" t="s">
        <v>222</v>
      </c>
      <c r="C111" s="118" t="s">
        <v>99</v>
      </c>
      <c r="D111" s="119">
        <v>95</v>
      </c>
      <c r="E111" s="163">
        <v>0</v>
      </c>
      <c r="F111" s="120">
        <f t="shared" si="6"/>
        <v>0</v>
      </c>
      <c r="G111" s="49" t="s">
        <v>223</v>
      </c>
    </row>
    <row r="112" spans="1:7" s="90" customFormat="1" ht="21.75" customHeight="1" thickBot="1" x14ac:dyDescent="0.25">
      <c r="A112" s="102"/>
      <c r="B112" s="123" t="s">
        <v>224</v>
      </c>
      <c r="C112" s="118"/>
      <c r="D112" s="119"/>
      <c r="E112" s="108" t="s">
        <v>225</v>
      </c>
      <c r="F112" s="108">
        <f>SUM(F102:F111)</f>
        <v>0</v>
      </c>
      <c r="G112" s="49"/>
    </row>
    <row r="113" spans="1:247" s="90" customFormat="1" ht="15" x14ac:dyDescent="0.2">
      <c r="A113" s="111">
        <v>3.2</v>
      </c>
      <c r="B113" s="112" t="s">
        <v>226</v>
      </c>
      <c r="C113" s="113"/>
      <c r="D113" s="114"/>
      <c r="E113" s="115"/>
      <c r="F113" s="116"/>
      <c r="G113" s="49" t="s">
        <v>227</v>
      </c>
    </row>
    <row r="114" spans="1:247" s="90" customFormat="1" ht="86.45" customHeight="1" x14ac:dyDescent="0.2">
      <c r="A114" s="124" t="s">
        <v>228</v>
      </c>
      <c r="B114" s="125"/>
      <c r="C114" s="125"/>
      <c r="D114" s="125"/>
      <c r="E114" s="125"/>
      <c r="F114" s="126"/>
      <c r="G114" s="49" t="s">
        <v>229</v>
      </c>
    </row>
    <row r="115" spans="1:247" s="90" customFormat="1" ht="21.6" customHeight="1" x14ac:dyDescent="0.2">
      <c r="A115" s="127" t="s">
        <v>230</v>
      </c>
      <c r="B115" s="128"/>
      <c r="C115" s="128"/>
      <c r="D115" s="128"/>
      <c r="E115" s="128"/>
      <c r="F115" s="129"/>
      <c r="G115" s="49" t="s">
        <v>231</v>
      </c>
    </row>
    <row r="116" spans="1:247" s="90" customFormat="1" ht="69" customHeight="1" thickBot="1" x14ac:dyDescent="0.25">
      <c r="A116" s="102" t="s">
        <v>232</v>
      </c>
      <c r="B116" s="123" t="s">
        <v>322</v>
      </c>
      <c r="C116" s="118" t="s">
        <v>233</v>
      </c>
      <c r="D116" s="119">
        <v>150</v>
      </c>
      <c r="E116" s="163">
        <v>0</v>
      </c>
      <c r="F116" s="120">
        <f t="shared" ref="F116:F125" si="7">E116*D116</f>
        <v>0</v>
      </c>
      <c r="G116" s="49" t="s">
        <v>326</v>
      </c>
    </row>
    <row r="117" spans="1:247" s="130" customFormat="1" ht="71.45" customHeight="1" thickBot="1" x14ac:dyDescent="0.25">
      <c r="A117" s="102" t="s">
        <v>234</v>
      </c>
      <c r="B117" s="123" t="s">
        <v>236</v>
      </c>
      <c r="C117" s="118" t="s">
        <v>233</v>
      </c>
      <c r="D117" s="119">
        <v>20</v>
      </c>
      <c r="E117" s="163">
        <v>0</v>
      </c>
      <c r="F117" s="120">
        <f t="shared" si="7"/>
        <v>0</v>
      </c>
      <c r="G117" s="49" t="s">
        <v>237</v>
      </c>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row>
    <row r="118" spans="1:247" s="130" customFormat="1" ht="71.45" customHeight="1" thickBot="1" x14ac:dyDescent="0.25">
      <c r="A118" s="102" t="s">
        <v>235</v>
      </c>
      <c r="B118" s="123" t="s">
        <v>323</v>
      </c>
      <c r="C118" s="118" t="s">
        <v>233</v>
      </c>
      <c r="D118" s="119">
        <v>15</v>
      </c>
      <c r="E118" s="163">
        <v>0</v>
      </c>
      <c r="F118" s="120">
        <f t="shared" si="7"/>
        <v>0</v>
      </c>
      <c r="G118" s="49" t="s">
        <v>324</v>
      </c>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row>
    <row r="119" spans="1:247" s="130" customFormat="1" ht="58.35" customHeight="1" thickBot="1" x14ac:dyDescent="0.25">
      <c r="A119" s="102" t="s">
        <v>238</v>
      </c>
      <c r="B119" s="123" t="s">
        <v>327</v>
      </c>
      <c r="C119" s="118" t="s">
        <v>233</v>
      </c>
      <c r="D119" s="119">
        <v>28</v>
      </c>
      <c r="E119" s="163">
        <v>0</v>
      </c>
      <c r="F119" s="120">
        <f t="shared" si="7"/>
        <v>0</v>
      </c>
      <c r="G119" s="49" t="s">
        <v>325</v>
      </c>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row>
    <row r="120" spans="1:247" s="130" customFormat="1" ht="83.1" customHeight="1" thickBot="1" x14ac:dyDescent="0.25">
      <c r="A120" s="102" t="s">
        <v>239</v>
      </c>
      <c r="B120" s="123" t="s">
        <v>240</v>
      </c>
      <c r="C120" s="118" t="s">
        <v>144</v>
      </c>
      <c r="D120" s="119">
        <v>14</v>
      </c>
      <c r="E120" s="163">
        <v>0</v>
      </c>
      <c r="F120" s="120">
        <f t="shared" si="7"/>
        <v>0</v>
      </c>
      <c r="G120" s="49" t="s">
        <v>241</v>
      </c>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row>
    <row r="121" spans="1:247" s="131" customFormat="1" ht="70.349999999999994" customHeight="1" x14ac:dyDescent="0.2">
      <c r="A121" s="102" t="s">
        <v>242</v>
      </c>
      <c r="B121" s="123" t="s">
        <v>243</v>
      </c>
      <c r="C121" s="118" t="s">
        <v>233</v>
      </c>
      <c r="D121" s="119">
        <v>45</v>
      </c>
      <c r="E121" s="163">
        <v>0</v>
      </c>
      <c r="F121" s="120">
        <f t="shared" si="7"/>
        <v>0</v>
      </c>
      <c r="G121" s="49" t="s">
        <v>244</v>
      </c>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row>
    <row r="122" spans="1:247" ht="62.1" customHeight="1" x14ac:dyDescent="0.2">
      <c r="A122" s="102" t="s">
        <v>245</v>
      </c>
      <c r="B122" s="123" t="s">
        <v>246</v>
      </c>
      <c r="C122" s="118" t="s">
        <v>204</v>
      </c>
      <c r="D122" s="119">
        <v>1</v>
      </c>
      <c r="E122" s="163">
        <v>0</v>
      </c>
      <c r="F122" s="120">
        <f t="shared" si="7"/>
        <v>0</v>
      </c>
      <c r="G122" s="49" t="s">
        <v>247</v>
      </c>
    </row>
    <row r="123" spans="1:247" ht="178.5" x14ac:dyDescent="0.2">
      <c r="A123" s="102" t="s">
        <v>248</v>
      </c>
      <c r="B123" s="123" t="s">
        <v>249</v>
      </c>
      <c r="C123" s="118" t="s">
        <v>127</v>
      </c>
      <c r="D123" s="119">
        <v>1</v>
      </c>
      <c r="E123" s="163">
        <v>0</v>
      </c>
      <c r="F123" s="120">
        <f t="shared" si="7"/>
        <v>0</v>
      </c>
      <c r="G123" s="49" t="s">
        <v>250</v>
      </c>
    </row>
    <row r="124" spans="1:247" ht="51" x14ac:dyDescent="0.2">
      <c r="A124" s="102" t="s">
        <v>251</v>
      </c>
      <c r="B124" s="123" t="s">
        <v>252</v>
      </c>
      <c r="C124" s="118" t="s">
        <v>12</v>
      </c>
      <c r="D124" s="119">
        <v>1</v>
      </c>
      <c r="E124" s="164">
        <v>0</v>
      </c>
      <c r="F124" s="120">
        <f t="shared" si="7"/>
        <v>0</v>
      </c>
      <c r="G124" s="49" t="s">
        <v>253</v>
      </c>
    </row>
    <row r="125" spans="1:247" ht="69.599999999999994" customHeight="1" x14ac:dyDescent="0.2">
      <c r="A125" s="102" t="s">
        <v>254</v>
      </c>
      <c r="B125" s="123" t="s">
        <v>255</v>
      </c>
      <c r="C125" s="118" t="s">
        <v>12</v>
      </c>
      <c r="D125" s="119">
        <v>10</v>
      </c>
      <c r="E125" s="164">
        <v>0</v>
      </c>
      <c r="F125" s="120">
        <f t="shared" si="7"/>
        <v>0</v>
      </c>
      <c r="G125" s="49" t="s">
        <v>256</v>
      </c>
    </row>
    <row r="126" spans="1:247" s="132" customFormat="1" ht="16.5" thickBot="1" x14ac:dyDescent="0.25">
      <c r="A126" s="102"/>
      <c r="B126" s="123" t="s">
        <v>226</v>
      </c>
      <c r="C126" s="118"/>
      <c r="D126" s="119"/>
      <c r="E126" s="108" t="s">
        <v>225</v>
      </c>
      <c r="F126" s="108">
        <f>SUM(F116:F125)</f>
        <v>0</v>
      </c>
      <c r="G126" s="49"/>
    </row>
    <row r="127" spans="1:247" s="134" customFormat="1" ht="15" x14ac:dyDescent="0.2">
      <c r="A127" s="111">
        <v>3.3</v>
      </c>
      <c r="B127" s="112" t="s">
        <v>257</v>
      </c>
      <c r="C127" s="113"/>
      <c r="D127" s="114"/>
      <c r="E127" s="115"/>
      <c r="F127" s="133"/>
      <c r="G127" s="49" t="s">
        <v>258</v>
      </c>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row>
    <row r="128" spans="1:247" ht="109.35" customHeight="1" x14ac:dyDescent="0.2">
      <c r="A128" s="102" t="s">
        <v>259</v>
      </c>
      <c r="B128" s="123" t="s">
        <v>260</v>
      </c>
      <c r="C128" s="118" t="s">
        <v>204</v>
      </c>
      <c r="D128" s="119">
        <v>2</v>
      </c>
      <c r="E128" s="163">
        <v>0</v>
      </c>
      <c r="F128" s="120">
        <f>E128*D128</f>
        <v>0</v>
      </c>
      <c r="G128" s="49" t="s">
        <v>261</v>
      </c>
    </row>
    <row r="129" spans="1:7" s="132" customFormat="1" ht="16.5" thickBot="1" x14ac:dyDescent="0.25">
      <c r="A129" s="102"/>
      <c r="B129" s="123" t="s">
        <v>257</v>
      </c>
      <c r="C129" s="118"/>
      <c r="D129" s="119"/>
      <c r="E129" s="108" t="s">
        <v>225</v>
      </c>
      <c r="F129" s="108">
        <f>SUM(F128)</f>
        <v>0</v>
      </c>
      <c r="G129" s="49"/>
    </row>
    <row r="130" spans="1:7" ht="19.350000000000001" customHeight="1" x14ac:dyDescent="0.2">
      <c r="A130" s="111">
        <v>3.4</v>
      </c>
      <c r="B130" s="112" t="s">
        <v>262</v>
      </c>
      <c r="C130" s="113"/>
      <c r="D130" s="114"/>
      <c r="E130" s="115"/>
      <c r="F130" s="116"/>
      <c r="G130" s="49" t="s">
        <v>263</v>
      </c>
    </row>
    <row r="131" spans="1:7" ht="153" x14ac:dyDescent="0.2">
      <c r="A131" s="102" t="s">
        <v>264</v>
      </c>
      <c r="B131" s="123" t="s">
        <v>265</v>
      </c>
      <c r="C131" s="118" t="s">
        <v>233</v>
      </c>
      <c r="D131" s="119">
        <v>16</v>
      </c>
      <c r="E131" s="163">
        <v>0</v>
      </c>
      <c r="F131" s="120">
        <f>E131*D131</f>
        <v>0</v>
      </c>
      <c r="G131" s="49" t="s">
        <v>266</v>
      </c>
    </row>
    <row r="132" spans="1:7" ht="151.35" customHeight="1" x14ac:dyDescent="0.2">
      <c r="A132" s="102" t="s">
        <v>267</v>
      </c>
      <c r="B132" s="123" t="s">
        <v>268</v>
      </c>
      <c r="C132" s="118" t="s">
        <v>269</v>
      </c>
      <c r="D132" s="119">
        <v>120</v>
      </c>
      <c r="E132" s="163">
        <v>0</v>
      </c>
      <c r="F132" s="120">
        <f>E132*D132</f>
        <v>0</v>
      </c>
      <c r="G132" s="49" t="s">
        <v>270</v>
      </c>
    </row>
    <row r="133" spans="1:7" ht="16.5" thickBot="1" x14ac:dyDescent="0.25">
      <c r="A133" s="102"/>
      <c r="B133" s="123" t="s">
        <v>262</v>
      </c>
      <c r="C133" s="118"/>
      <c r="D133" s="119"/>
      <c r="E133" s="108" t="s">
        <v>225</v>
      </c>
      <c r="F133" s="108">
        <f>SUM(F131:F132)</f>
        <v>0</v>
      </c>
      <c r="G133" s="49"/>
    </row>
    <row r="134" spans="1:7" ht="15" x14ac:dyDescent="0.2">
      <c r="A134" s="111">
        <v>3.5</v>
      </c>
      <c r="B134" s="135" t="s">
        <v>271</v>
      </c>
      <c r="C134" s="136"/>
      <c r="D134" s="137"/>
      <c r="E134" s="115"/>
      <c r="F134" s="116"/>
      <c r="G134" s="49"/>
    </row>
    <row r="135" spans="1:7" ht="74.45" customHeight="1" x14ac:dyDescent="0.2">
      <c r="A135" s="102" t="s">
        <v>272</v>
      </c>
      <c r="B135" s="138" t="s">
        <v>273</v>
      </c>
      <c r="C135" s="139" t="s">
        <v>43</v>
      </c>
      <c r="D135" s="139">
        <v>25</v>
      </c>
      <c r="E135" s="163">
        <v>0</v>
      </c>
      <c r="F135" s="120">
        <f>E135*D135</f>
        <v>0</v>
      </c>
      <c r="G135" s="49" t="s">
        <v>274</v>
      </c>
    </row>
    <row r="136" spans="1:7" ht="150.6" customHeight="1" x14ac:dyDescent="0.2">
      <c r="A136" s="102" t="s">
        <v>275</v>
      </c>
      <c r="B136" s="140" t="s">
        <v>276</v>
      </c>
      <c r="C136" s="139" t="s">
        <v>277</v>
      </c>
      <c r="D136" s="139">
        <v>1</v>
      </c>
      <c r="E136" s="165">
        <v>0</v>
      </c>
      <c r="F136" s="120">
        <f t="shared" ref="F136:F139" si="8">E136*D136</f>
        <v>0</v>
      </c>
      <c r="G136" s="49" t="s">
        <v>278</v>
      </c>
    </row>
    <row r="137" spans="1:7" ht="49.35" customHeight="1" x14ac:dyDescent="0.2">
      <c r="A137" s="102" t="s">
        <v>279</v>
      </c>
      <c r="B137" s="138" t="s">
        <v>280</v>
      </c>
      <c r="C137" s="139" t="s">
        <v>127</v>
      </c>
      <c r="D137" s="139">
        <v>1</v>
      </c>
      <c r="E137" s="165">
        <v>0</v>
      </c>
      <c r="F137" s="120">
        <f t="shared" si="8"/>
        <v>0</v>
      </c>
      <c r="G137" s="49" t="s">
        <v>281</v>
      </c>
    </row>
    <row r="138" spans="1:7" ht="57" customHeight="1" x14ac:dyDescent="0.2">
      <c r="A138" s="102" t="s">
        <v>282</v>
      </c>
      <c r="B138" s="138" t="s">
        <v>310</v>
      </c>
      <c r="C138" s="139" t="s">
        <v>99</v>
      </c>
      <c r="D138" s="139">
        <v>120</v>
      </c>
      <c r="E138" s="165">
        <v>0</v>
      </c>
      <c r="F138" s="120">
        <f t="shared" si="8"/>
        <v>0</v>
      </c>
      <c r="G138" s="49" t="s">
        <v>311</v>
      </c>
    </row>
    <row r="139" spans="1:7" ht="114.75" x14ac:dyDescent="0.2">
      <c r="A139" s="102" t="s">
        <v>283</v>
      </c>
      <c r="B139" s="138" t="s">
        <v>284</v>
      </c>
      <c r="C139" s="139" t="s">
        <v>277</v>
      </c>
      <c r="D139" s="139">
        <v>1</v>
      </c>
      <c r="E139" s="165">
        <v>0</v>
      </c>
      <c r="F139" s="120">
        <f t="shared" si="8"/>
        <v>0</v>
      </c>
      <c r="G139" s="49" t="s">
        <v>285</v>
      </c>
    </row>
    <row r="140" spans="1:7" ht="15.75" x14ac:dyDescent="0.2">
      <c r="A140" s="102"/>
      <c r="B140" s="141"/>
      <c r="C140" s="142"/>
      <c r="D140" s="143"/>
      <c r="E140" s="144" t="s">
        <v>225</v>
      </c>
      <c r="F140" s="108">
        <f>SUM(F135:F139)</f>
        <v>0</v>
      </c>
      <c r="G140" s="49"/>
    </row>
    <row r="141" spans="1:7" ht="16.5" thickBot="1" x14ac:dyDescent="0.25">
      <c r="A141" s="31"/>
      <c r="B141" s="145" t="s">
        <v>286</v>
      </c>
      <c r="C141" s="146"/>
      <c r="D141" s="146"/>
      <c r="E141" s="147"/>
      <c r="F141" s="108">
        <f>F140+F133+F129+F126+F112</f>
        <v>0</v>
      </c>
      <c r="G141" s="49"/>
    </row>
    <row r="142" spans="1:7" ht="15.75" thickBot="1" x14ac:dyDescent="0.25">
      <c r="A142" s="148" t="s">
        <v>287</v>
      </c>
      <c r="B142" s="149"/>
      <c r="C142" s="149"/>
      <c r="D142" s="149"/>
      <c r="E142" s="149"/>
      <c r="F142" s="150"/>
      <c r="G142" s="49"/>
    </row>
    <row r="143" spans="1:7" ht="16.5" thickBot="1" x14ac:dyDescent="0.25">
      <c r="A143" s="151">
        <v>1</v>
      </c>
      <c r="B143" s="152" t="s">
        <v>288</v>
      </c>
      <c r="C143" s="153"/>
      <c r="D143" s="153"/>
      <c r="E143" s="154"/>
      <c r="F143" s="155">
        <f>F79</f>
        <v>0</v>
      </c>
      <c r="G143" s="49"/>
    </row>
    <row r="144" spans="1:7" ht="16.5" thickBot="1" x14ac:dyDescent="0.25">
      <c r="A144" s="151">
        <v>2</v>
      </c>
      <c r="B144" s="152" t="s">
        <v>289</v>
      </c>
      <c r="C144" s="153"/>
      <c r="D144" s="153"/>
      <c r="E144" s="154"/>
      <c r="F144" s="155">
        <f>F99</f>
        <v>0</v>
      </c>
      <c r="G144" s="49"/>
    </row>
    <row r="145" spans="1:7" ht="16.5" thickBot="1" x14ac:dyDescent="0.25">
      <c r="A145" s="151">
        <v>3</v>
      </c>
      <c r="B145" s="152" t="s">
        <v>290</v>
      </c>
      <c r="C145" s="153"/>
      <c r="D145" s="153"/>
      <c r="E145" s="154"/>
      <c r="F145" s="155">
        <f>F141</f>
        <v>0</v>
      </c>
      <c r="G145" s="49"/>
    </row>
    <row r="146" spans="1:7" ht="16.5" thickBot="1" x14ac:dyDescent="0.25">
      <c r="A146" s="156" t="s">
        <v>340</v>
      </c>
      <c r="B146" s="157"/>
      <c r="C146" s="157"/>
      <c r="D146" s="157"/>
      <c r="E146" s="158"/>
      <c r="F146" s="159">
        <f>SUM(F143:F145)</f>
        <v>0</v>
      </c>
      <c r="G146" s="49"/>
    </row>
    <row r="147" spans="1:7" ht="13.5" thickTop="1" x14ac:dyDescent="0.2"/>
  </sheetData>
  <sheetProtection algorithmName="SHA-512" hashValue="trO7CWYrx29whfEtT81sys68OU8mEdsss9LDj5Eyr2gJmngj0UFG2k8H9Hz/rhyPuB7bfDLEyhDJ10H2yPkXXQ==" saltValue="yyEjTtoMQ7pcYx6brzhSow==" spinCount="100000" sheet="1" objects="1" scenarios="1"/>
  <mergeCells count="53">
    <mergeCell ref="A146:E146"/>
    <mergeCell ref="B127:D127"/>
    <mergeCell ref="E127:F127"/>
    <mergeCell ref="B130:D130"/>
    <mergeCell ref="E130:F130"/>
    <mergeCell ref="B134:D134"/>
    <mergeCell ref="E134:F134"/>
    <mergeCell ref="B141:E141"/>
    <mergeCell ref="A142:F142"/>
    <mergeCell ref="B143:E143"/>
    <mergeCell ref="B144:E144"/>
    <mergeCell ref="B145:E145"/>
    <mergeCell ref="A115:F115"/>
    <mergeCell ref="B74:F74"/>
    <mergeCell ref="B78:E78"/>
    <mergeCell ref="B79:E79"/>
    <mergeCell ref="B80:E80"/>
    <mergeCell ref="B99:E99"/>
    <mergeCell ref="B100:E100"/>
    <mergeCell ref="B101:D101"/>
    <mergeCell ref="E101:F101"/>
    <mergeCell ref="B113:D113"/>
    <mergeCell ref="E113:F113"/>
    <mergeCell ref="A114:F114"/>
    <mergeCell ref="B73:E73"/>
    <mergeCell ref="B19:F19"/>
    <mergeCell ref="B21:F21"/>
    <mergeCell ref="B25:F25"/>
    <mergeCell ref="B30:E30"/>
    <mergeCell ref="B31:F31"/>
    <mergeCell ref="B41:E41"/>
    <mergeCell ref="B42:F42"/>
    <mergeCell ref="B45:E45"/>
    <mergeCell ref="B46:F46"/>
    <mergeCell ref="B64:E64"/>
    <mergeCell ref="B65:F65"/>
    <mergeCell ref="B18:E18"/>
    <mergeCell ref="A6:G6"/>
    <mergeCell ref="A7:G7"/>
    <mergeCell ref="A8:G8"/>
    <mergeCell ref="A9:G9"/>
    <mergeCell ref="A10:G10"/>
    <mergeCell ref="A11:G11"/>
    <mergeCell ref="A12:G12"/>
    <mergeCell ref="A13:G13"/>
    <mergeCell ref="A14:G14"/>
    <mergeCell ref="A15:G15"/>
    <mergeCell ref="A16:F16"/>
    <mergeCell ref="A5:G5"/>
    <mergeCell ref="A1:G1"/>
    <mergeCell ref="A2:G2"/>
    <mergeCell ref="A3:G3"/>
    <mergeCell ref="A4:G4"/>
  </mergeCells>
  <printOptions horizontalCentered="1"/>
  <pageMargins left="0.196850393700787" right="0.196850393700787" top="0.47244094488188998" bottom="0.47244094488188998" header="0.23622047244094499" footer="0.15748031496063"/>
  <pageSetup paperSize="9" scale="50" orientation="portrait" r:id="rId1"/>
  <headerFooter alignWithMargins="0">
    <oddFooter>&amp;C&amp;8
&amp;"Arial,Bold"&amp;9&amp;P of &amp;N</oddFooter>
  </headerFooter>
  <rowBreaks count="9" manualBreakCount="9">
    <brk id="30" max="6" man="1"/>
    <brk id="41" max="9" man="1"/>
    <brk id="52" max="9" man="1"/>
    <brk id="64" max="9" man="1"/>
    <brk id="84" max="9" man="1"/>
    <brk id="96" max="9" man="1"/>
    <brk id="106" max="9" man="1"/>
    <brk id="123" max="9" man="1"/>
    <brk id="133"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Arqam school IQD</vt:lpstr>
      <vt:lpstr>'Arqam school IQD'!Print_Area</vt:lpstr>
      <vt:lpstr>'Arqam school IQD'!Print_Titles</vt:lpstr>
    </vt:vector>
  </TitlesOfParts>
  <Manager/>
  <Company>UNCHS(habitat)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Bilbas</dc:creator>
  <cp:keywords/>
  <dc:description/>
  <cp:lastModifiedBy>Kamal Hussein, Gaheen GIZ IQ</cp:lastModifiedBy>
  <cp:revision/>
  <cp:lastPrinted>2023-10-09T10:53:25Z</cp:lastPrinted>
  <dcterms:created xsi:type="dcterms:W3CDTF">2000-07-09T13:03:16Z</dcterms:created>
  <dcterms:modified xsi:type="dcterms:W3CDTF">2023-11-09T12:35:02Z</dcterms:modified>
  <cp:category/>
  <cp:contentStatus/>
</cp:coreProperties>
</file>