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C:\Users\hussei_gah\Desktop\2023-tenders\Construction\83450646-SRN-Qayarah water measue\B. Documentation of Awarding\ITT\"/>
    </mc:Choice>
  </mc:AlternateContent>
  <xr:revisionPtr revIDLastSave="0" documentId="13_ncr:1_{4436C66D-6813-412B-AAE5-0F93424416C5}" xr6:coauthVersionLast="47" xr6:coauthVersionMax="47" xr10:uidLastSave="{00000000-0000-0000-0000-000000000000}"/>
  <bookViews>
    <workbookView xWindow="-120" yWindow="-120" windowWidth="29040" windowHeight="15720" activeTab="1" xr2:uid="{00000000-000D-0000-FFFF-FFFF00000000}"/>
  </bookViews>
  <sheets>
    <sheet name="Summary" sheetId="4" r:id="rId1"/>
    <sheet name="Qayarah Project " sheetId="3" r:id="rId2"/>
  </sheets>
  <definedNames>
    <definedName name="out">#REF!</definedName>
    <definedName name="outtt">#REF!</definedName>
    <definedName name="_xlnm.Print_Area" localSheetId="1">'Qayarah Project '!$A$1:$G$116</definedName>
    <definedName name="station">#REF!</definedName>
    <definedName name="stt">#REF!</definedName>
    <definedName name="stttt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F56" i="3" l="1"/>
  <c r="F58" i="3"/>
  <c r="F59" i="3"/>
  <c r="F63" i="3"/>
  <c r="F64" i="3"/>
  <c r="F65" i="3"/>
  <c r="F43" i="3"/>
  <c r="F34" i="3"/>
  <c r="F49" i="3" l="1"/>
  <c r="F50" i="3"/>
  <c r="F51" i="3"/>
  <c r="F52" i="3"/>
  <c r="F48" i="3"/>
  <c r="F114" i="3"/>
  <c r="F113" i="3"/>
  <c r="F112" i="3"/>
  <c r="F111" i="3"/>
  <c r="F110" i="3"/>
  <c r="F109" i="3"/>
  <c r="F108" i="3"/>
  <c r="F107" i="3"/>
  <c r="F106" i="3"/>
  <c r="F105" i="3"/>
  <c r="F104" i="3"/>
  <c r="F103" i="3"/>
  <c r="F102" i="3"/>
  <c r="F101" i="3"/>
  <c r="F100" i="3"/>
  <c r="F96" i="3"/>
  <c r="F95" i="3"/>
  <c r="F94" i="3"/>
  <c r="F93" i="3"/>
  <c r="F92" i="3"/>
  <c r="F91" i="3"/>
  <c r="F90" i="3"/>
  <c r="F89" i="3"/>
  <c r="F88" i="3"/>
  <c r="F87" i="3"/>
  <c r="F86" i="3"/>
  <c r="F85" i="3"/>
  <c r="F84" i="3"/>
  <c r="F83" i="3"/>
  <c r="F82" i="3"/>
  <c r="F77" i="3"/>
  <c r="F76" i="3"/>
  <c r="F75" i="3"/>
  <c r="F74" i="3"/>
  <c r="F73" i="3"/>
  <c r="F72" i="3"/>
  <c r="F71" i="3"/>
  <c r="F70" i="3"/>
  <c r="F69" i="3"/>
  <c r="F68" i="3"/>
  <c r="F66" i="3" l="1"/>
  <c r="F97" i="3"/>
  <c r="F115" i="3"/>
  <c r="F78" i="3"/>
  <c r="F116" i="3" l="1"/>
  <c r="G10" i="4" s="1"/>
  <c r="F42" i="3"/>
  <c r="F44" i="3"/>
  <c r="F41" i="3"/>
  <c r="F40" i="3"/>
  <c r="F38" i="3"/>
  <c r="F37" i="3"/>
  <c r="F36" i="3"/>
  <c r="F35" i="3"/>
  <c r="F45" i="3" l="1"/>
  <c r="G9" i="4" s="1"/>
  <c r="F19" i="3"/>
  <c r="F18" i="3"/>
  <c r="F20" i="3"/>
  <c r="F22" i="3"/>
  <c r="F25" i="3"/>
  <c r="F26" i="3"/>
  <c r="F21" i="3"/>
  <c r="F23" i="3"/>
  <c r="F24" i="3"/>
  <c r="F27" i="3"/>
  <c r="F28" i="3"/>
  <c r="F29" i="3"/>
  <c r="F30" i="3"/>
  <c r="F31" i="3"/>
  <c r="F32" i="3" l="1"/>
  <c r="G8" i="4" s="1"/>
  <c r="G12" i="4" s="1"/>
</calcChain>
</file>

<file path=xl/sharedStrings.xml><?xml version="1.0" encoding="utf-8"?>
<sst xmlns="http://schemas.openxmlformats.org/spreadsheetml/2006/main" count="329" uniqueCount="265">
  <si>
    <t>No.</t>
  </si>
  <si>
    <t>Notes:</t>
  </si>
  <si>
    <r>
      <t xml:space="preserve">1- It is highly recommended to inspect the site condition </t>
    </r>
    <r>
      <rPr>
        <u/>
        <sz val="12"/>
        <rFont val="Arial"/>
        <family val="2"/>
      </rPr>
      <t>before</t>
    </r>
    <r>
      <rPr>
        <sz val="12"/>
        <rFont val="Arial"/>
        <family val="2"/>
      </rPr>
      <t xml:space="preserve"> submitting an offer.</t>
    </r>
  </si>
  <si>
    <t>2- The site work access road condition has to be checked in advance.</t>
  </si>
  <si>
    <t>3- All the work items should be according to IRAQI General Technical Specifications (IGTS) .</t>
  </si>
  <si>
    <t>4- All materials must be NEW from best type approved by supervisor.</t>
  </si>
  <si>
    <r>
      <t>5- The unit prices includes</t>
    </r>
    <r>
      <rPr>
        <sz val="12"/>
        <color rgb="FFFF0000"/>
        <rFont val="Arial"/>
        <family val="2"/>
      </rPr>
      <t xml:space="preserve"> </t>
    </r>
    <r>
      <rPr>
        <sz val="12"/>
        <rFont val="Arial"/>
        <family val="2"/>
      </rPr>
      <t>transporting, providing and installing the materials mentioned in the BOQ.</t>
    </r>
  </si>
  <si>
    <t>6- The unit  prices includes all necessary material tests and test protocols according to the  IGTS</t>
  </si>
  <si>
    <t>7-The contractor should follow up the given time schedule, It is mandatory.</t>
  </si>
  <si>
    <t>8- The contractor must fabricate and install the project signboard.</t>
  </si>
  <si>
    <t>9- All works in the Bill of Quantities will be done according to supplied design details, specifications and instructions and directions of the supervisor.</t>
  </si>
  <si>
    <t>10- The contractor must submit a full set of documentation like the original certificates, warranties and technical data of ALL the installed materials, machineries, equipment and device.to the employer before provision and transporting them to the project site..</t>
  </si>
  <si>
    <t xml:space="preserve">11- The contactor should prepare and handed over "As Built Drawings" after finalizing the activities for each part of the work. </t>
  </si>
  <si>
    <t>12- The priority of work for preparing documents (shop drawings) and starting implementation is for the western , southern then northern areas.</t>
  </si>
  <si>
    <r>
      <t xml:space="preserve">13- </t>
    </r>
    <r>
      <rPr>
        <b/>
        <sz val="12"/>
        <rFont val="Arial"/>
        <family val="2"/>
      </rPr>
      <t>The English Item description is contractual valid.</t>
    </r>
    <r>
      <rPr>
        <sz val="12"/>
        <rFont val="Arial"/>
        <family val="2"/>
      </rPr>
      <t xml:space="preserve"> The Arabic item description is only as reference for understanding</t>
    </r>
  </si>
  <si>
    <t xml:space="preserve">Item Description </t>
  </si>
  <si>
    <t>Unit</t>
  </si>
  <si>
    <t>Quantity</t>
  </si>
  <si>
    <t>التفاصيل</t>
  </si>
  <si>
    <t>l.S</t>
  </si>
  <si>
    <t>L.S</t>
  </si>
  <si>
    <t xml:space="preserve">تجهيز المخططات: ترتيب و تجهيز جميع المخططات الظررورية من قبل المقاول قبل البدء بالاعمال وو تشمل المخططات ما يلي:
1- مسح كامل للمنطقة.
2- مخطط عام.
3- مقاطع.
4- مخططات كنتورية (ارتفاعات).
المخططات يجب ان تجهز و تطبع و تسلم بجميع الصيغ المحتاجة ( اوتوكاد , اكسل , بي دي اف ).
يجب ان تسلم جميع المخططات الى GIZ خلال 10 ايام من بدء العمل.
جميع المعلومات و المخططات يجب ان تهيء حسب توجيهات المهندس المشرف . </t>
  </si>
  <si>
    <t>M.L</t>
  </si>
  <si>
    <t>تجهيز انابيب بولي اثيلين لون اسود (HDPE SDR 17PN 10 BAR ) الخاص بمياه الشرب قطر خارجي 250 ملم خاضع للفحص المختبري وحسب توجيهات المهندس المشرف</t>
  </si>
  <si>
    <t xml:space="preserve">قفل 250 ملم للبولي اثيلين من منشأ رصين </t>
  </si>
  <si>
    <t>سدادة 250 ملم ( 10 بار) للبولي اثلين منشأ رصين</t>
  </si>
  <si>
    <t>مثلت 110*110*110 ملم ( 10 بار) بولي اثيلين منشأ رصين</t>
  </si>
  <si>
    <t xml:space="preserve">تجهیز ما يلزم والقيام بأعمال حفر مسار الانابيب قطر 250 ملم و110 ملم بولي اثيلين ويعرض 0.6 م العمق 1م فوق الأنبوب وفي جميع انواع التربة (الصخرية والعادية) مع تكسير كل ما يواجه عملية الحفر وحسب توجيهات المهندس المشرف </t>
  </si>
  <si>
    <t>تجهيز ما يلزم والقيام بأعمال مد وربط الانابيب بولي اثيلين قطر 250 ملم بولي اثيلين باستخدام الجهاز الكهربائي الخاص بربط انابيب البولي اثيلين (butt welding ) ويتم الربط على المصدر شاملا السعر نقل الأنابيب من مواقع التجهيز وتوزيعها على مسار الحفر للأنابيب مع توفير ما يلزم والقيام بأعمال كافة الريوطات الرئيسية وربط الملحقات المائية وحسب توجيهات المهندس المشرف</t>
  </si>
  <si>
    <t>تجهیز مواد والقيام بأعمال الدفن لمسار الانابيب بتراب الحفر الخالي من المواد الصلبة, عدا المناطق التي تحتاج إلى تبديل التربة ويتم الدفن في مناطق عبور الشوارع باستخدام التيكلة الجبلية مع تغليف الأنابيب بالرمل الزراعي (رمل حديقة) بسمك 10 سم تحت الأنبوب وبسمك 10 سم فوق الأنبوب مع الحدل باستخدام حادلة لكل طبقة و لا تزيد سمك الطبقة عن 20 سم مع رفع الانقاض خارج موقع العمل وحسب توجيهات المهندس المشرف</t>
  </si>
  <si>
    <t>تجهيز ما يلزم والقيام بأعمال ربط الشبكة الجديدة بالشبكة القديمة او المصدر الرئيسي, ويشمل السعر كل ما يتطلبه العمل من مواد وملحقات لإنجاز العمل وحسب توجيهات المهندس المشرف.</t>
  </si>
  <si>
    <t>Supply, install and test check valve ( ductile iron DN250, PN10/16) with all accessories.</t>
  </si>
  <si>
    <t>Supply, install and test gate valve ( ductile iron DN110, PN10/16) with all accessories.</t>
  </si>
  <si>
    <t>Supply, install and test tee pipes (PE,DN250-110, PN16) with all accessories.</t>
  </si>
  <si>
    <t>Supply, install and test tee pipes (PE,DN250-90, PN16) with all accessories.</t>
  </si>
  <si>
    <t>Supply, install and test plug pipes ( DN250 ) with all accessories.</t>
  </si>
  <si>
    <t>Supply install and connect 350mm dia. Carbon steel pipe 8 mm thick minimum, length 30 ml. to make a conduit for PE pipe under the train rail and streets (if any). Work shall include welding and apply rust inhibitor primer and painting, as per instructions of the supervisory engineer all needed works to complete the job.</t>
  </si>
  <si>
    <t>تجهيز تركيب وتوصيل بقطر 350 مم. ماسورة من الصلب الكربوني سمكها 8 مم على الأقل وطولها 30 مل. عمل قناة لأنبوب PE أسفل سكة القطار والشوارع (إن وجدت). يجب أن يشمل العمل اللحام وتطبيق الطلاء التمهيدي المانع للصدأ، حسب تعليمات المهندس المشرف، جميع الأعمال اللازمة لإتمام العمل.</t>
  </si>
  <si>
    <t>تجهيز وتركيب واختبار مواسير تي (PE,DN250-90,PN16) مع كافة ملحقاتها.</t>
  </si>
  <si>
    <t xml:space="preserve">Extend the water network for Imam Gharbi village </t>
  </si>
  <si>
    <t>تمديد شبكة المياه لقرية الامام الغربي.</t>
  </si>
  <si>
    <t>Rehabilitate the water complex of Haj Ali village</t>
  </si>
  <si>
    <t>تأهيل مجمع المياه بقرية الحاج علي</t>
  </si>
  <si>
    <t>Butterfly valve type in the sand filters</t>
  </si>
  <si>
    <t>NO.</t>
  </si>
  <si>
    <t>M3</t>
  </si>
  <si>
    <t xml:space="preserve">ML
</t>
  </si>
  <si>
    <t xml:space="preserve">صمامات نوع فراشة في الفلاتر الرملية </t>
  </si>
  <si>
    <t>Total of Haj Ali work</t>
  </si>
  <si>
    <t>Total of Imam Gharbi work</t>
  </si>
  <si>
    <t>ML</t>
  </si>
  <si>
    <t xml:space="preserve">NO. </t>
  </si>
  <si>
    <t xml:space="preserve">SUB TOTAL FOR SANITARY WORKS </t>
  </si>
  <si>
    <t>Mechanical works</t>
  </si>
  <si>
    <t>Set</t>
  </si>
  <si>
    <t xml:space="preserve">LS </t>
  </si>
  <si>
    <t>Subtotal for mechanical works</t>
  </si>
  <si>
    <t>Electrical works</t>
  </si>
  <si>
    <t>SET</t>
  </si>
  <si>
    <t>Subtotal for electrical works</t>
  </si>
  <si>
    <t>M2</t>
  </si>
  <si>
    <t xml:space="preserve">           
           LS </t>
  </si>
  <si>
    <t xml:space="preserve">Total of civil work </t>
  </si>
  <si>
    <t>Total of Ajmesa work</t>
  </si>
  <si>
    <t>Name of Area</t>
  </si>
  <si>
    <t>Cost</t>
  </si>
  <si>
    <t xml:space="preserve">Imam Gharbi </t>
  </si>
  <si>
    <t xml:space="preserve">Haj Ali </t>
  </si>
  <si>
    <t>Ajmesa</t>
  </si>
  <si>
    <t>Summary of "Rehabilitation of Ajmesa and Haj Ali water complex and extension of pipe line in Imam Gharbi villages"</t>
  </si>
  <si>
    <t>ECE for Rehabilitation of Ajmesa and Haj Ali water complex and extension of pipe line in Imam Gharbi villages</t>
  </si>
  <si>
    <t>Sanitary work</t>
  </si>
  <si>
    <t>Rehabilitation of the water complex of Ajmesa village</t>
  </si>
  <si>
    <t>L.s</t>
  </si>
  <si>
    <t xml:space="preserve">خزان الترسيب
تجهيز وتركيب وفحص وتشغيل خزانات الترسيب الفولاذية مفتوحة من الأعلى بأبعاد 2,440 × 12,400 × 2,800 ملم، حديد كاربون ستيل St-37 سمك 6 ملم. وتكون الجدران (من الخارج) مطلية بالإيبوكسي (طبقتين)، سمك الطلاء الإجمالي 135 ميكرون (حد أدنى)، والجدران من الداخل مطلية بالإيبوكسي الغذائي (طبقتين)، سمك الطلاء الإجمالي 135 ميكرون (حد أدنى). هوبرات الترسيب: 3 هوبر لكل خزان مع صمامات يتم التحكم فيها يدويًا. زاوية الهوبر 55 في المركز. منافذ المواد المترسبة DN50: 6 منافذ، كل منفذ مزود بصمامات فراشة للخلط البطيء والخلط السريع ولكل هوبر. يشمل السعر جميع الصمامات الخاصة بمدخل ومخرج الخزان. مع كل ما يتطلبه العمل لتنفيذ الفقرات حسب المواصفات الفنية </t>
  </si>
  <si>
    <t xml:space="preserve">تجهيز المواد والعدد والمعدات وتركيب حنفية ماء كروم قياس 1/2 و 3/4 الانج مع الربط والتوصيل والتركيب وكل ما يتطلبه العمل </t>
  </si>
  <si>
    <t xml:space="preserve">تجهيز المواد والعدد والمعدات وتركيب مغسلة سيراميك مع القاعدة والخلاط والصوندات والربط والتركيب وربطها بشبكة الماء مع تجهيز وتركيب مرأة قياس 50*60 سم وكل ما يتطلبه العمل </t>
  </si>
  <si>
    <t xml:space="preserve">تجهيز المواد والعدد والمعدات وتركيب خلاط دوش كروم مع الراس والربط والتوصيل وكل ما يتطلبه العمل </t>
  </si>
  <si>
    <t xml:space="preserve">تجهيز المواد والعدد والمعدات وتركيب قاعدة مرافق شرقي مع الربط والتوصيل بالمجاري والكلي مع تجهيز وتركيب سيفون والصوندة والانبوب والقفل للسيفون وكل ما يتطلبه العمل </t>
  </si>
  <si>
    <t xml:space="preserve">انابيب 3/4 انج (PPR)
تجهيز المواد والعدد والمعدات وتركيب انابيب(PPR) ومد وفحص ودفن لشبكة انابيب الماء الحار والبارد مع كافة الملحقات والتوصيلات وكل ما يتطلبه العمل </t>
  </si>
  <si>
    <t xml:space="preserve">تجهيز المواد والعدد والمدات وتركيب ومد وربط وفحص وحفر ودفن انابيب البلاستك قطر 4 انج ضغط 6 بار لشبكة المجاري والمياة الثقيلة مع كافة التوصيلات والملحقات والتبنيد بمونة الرمل والسمنت المقاوم للاملاح و كل ما يتطلبه العمل </t>
  </si>
  <si>
    <t xml:space="preserve">تجهيز المواد والعدد والمعدات والقيام بتركيب وتثبيت بوري حديد مغلون قطر 3 انج لمياة الامطار على سطح غرفة المشغلين والمرافق الصحية
 مع العكس والتوصيلات والربط وكل ما يتطلبه العمل </t>
  </si>
  <si>
    <t>3.2.1</t>
  </si>
  <si>
    <t>3.2.2</t>
  </si>
  <si>
    <t>3.2.3</t>
  </si>
  <si>
    <t>3.2.4</t>
  </si>
  <si>
    <t>3.2.5</t>
  </si>
  <si>
    <t>3.2.6</t>
  </si>
  <si>
    <t>3.2.7</t>
  </si>
  <si>
    <t>3.2.8</t>
  </si>
  <si>
    <t>3.2.9</t>
  </si>
  <si>
    <t>3.2.10</t>
  </si>
  <si>
    <t>3.3.1</t>
  </si>
  <si>
    <t>3.3.2</t>
  </si>
  <si>
    <t>3.3.3</t>
  </si>
  <si>
    <t>3.3.4</t>
  </si>
  <si>
    <t>3.3.5</t>
  </si>
  <si>
    <t>3.3.6</t>
  </si>
  <si>
    <t>3.3.7</t>
  </si>
  <si>
    <t>3.3.8</t>
  </si>
  <si>
    <t>3.3.9</t>
  </si>
  <si>
    <t>3.3.10</t>
  </si>
  <si>
    <t>3.3.11</t>
  </si>
  <si>
    <t>3.3.12</t>
  </si>
  <si>
    <t>3.3.13</t>
  </si>
  <si>
    <t>3.3.14</t>
  </si>
  <si>
    <t>3.3.15</t>
  </si>
  <si>
    <t>3.4.1</t>
  </si>
  <si>
    <t>3.4.2</t>
  </si>
  <si>
    <t>3.4.3</t>
  </si>
  <si>
    <t>3.4.4</t>
  </si>
  <si>
    <t>3.4.5</t>
  </si>
  <si>
    <t>3.4.6</t>
  </si>
  <si>
    <t>3.4.7</t>
  </si>
  <si>
    <t>3.4.8</t>
  </si>
  <si>
    <t>3.4.9</t>
  </si>
  <si>
    <t>3.4.10</t>
  </si>
  <si>
    <t>3.4.11</t>
  </si>
  <si>
    <t>3.4.12</t>
  </si>
  <si>
    <t>3.4.13</t>
  </si>
  <si>
    <t>3.4.14</t>
  </si>
  <si>
    <t>3.4.15</t>
  </si>
  <si>
    <t>تجهيز كافة المواد الانشائية لعمل مانهول من الكونكريت المسلح وبأبعاد 1*1م من الداخل وبارتفاع (1.2) م سمك القاعدة 20 سم ومسلح بشبكتين من حديد التسليح قطر 0.5 انج المسافة بينهما 30 سم مع صب الجدران وبسمك 20 سم ومسلح بشبكتين من حديد التسليح قطر 0.5 انج ومن ثم القيام بصب السقف وبسمك 25 سم ومسلح بشبكتين من حديد التسليح قطر 0.5 انج ويشمل العمل تجهیز وتثبيت غطاء المنهول ثقیل قلاب مع القاعدة بابعاد 60*60 سم شاملا السعر اعمال القلب الخشبي و الحفريات وكل ما يتطلبه العمل
الأغطية مصنوعة من صفيحة 3 مم وزوايا حديد 30 * 30 * 3 مم السعر يشمل الأقفال والمفصلات والمقبض والطلاء بطبقة واحدة مقاومة للتآكل وطبقة واحدة من الدهانات الزيتية باللون المحدد من قبل المهندس المشرف</t>
  </si>
  <si>
    <t>ملاحظة:- السعر يشمل إزالة جميع العناصر المعيبة والتالفة والتخلص منها في المخازن المخصصة "يجب أن تشمل العناصر التالية توريد واستبدال وتركيب وتوصيل وتشغيل نقاط الإضاءة ومنافذ الطاقة، بما في ذلك قنوات ووصلات PVC، وتمديد الأسلاك / الكابلات أو مفاتيح أو مأخذ توصيل يصل إلى لوحة اللوحة الفرعية الخاصة بها. في حالة وجود القنوات و / أو الأسلاك بالفعل، يجب على المقاول التأكد من فحصها بدقة وإجراء استبدال مناسب للعناصر المعيبة إن وجدت. جميع المعدات / العناصر اللازمة ( (إن وجد) يجب تأريضه بشكل صحيح باستخدام سلك/كابل بحجم محدد. يجب تنفيذ جميع الأعمال وفقا للمعايير العراقية.</t>
  </si>
  <si>
    <r>
      <rPr>
        <b/>
        <sz val="14"/>
        <rFont val="Arial"/>
        <family val="2"/>
      </rPr>
      <t>Site prepration:</t>
    </r>
    <r>
      <rPr>
        <sz val="14"/>
        <rFont val="Arial"/>
        <family val="2"/>
      </rPr>
      <t xml:space="preserve"> supply materials and fix sign board for the site. The sign board should remain on site till the end of the works and approval of project hand over then to be removed , ht eprice inculdes supply all materials and construct a well equipped (furniture and all necessary requirements) site office of dimension (3.4*4.5)m with a(w.c) for site engineer before starting the works.
</t>
    </r>
    <r>
      <rPr>
        <b/>
        <sz val="14"/>
        <rFont val="Arial"/>
        <family val="2"/>
      </rPr>
      <t xml:space="preserve">Note: </t>
    </r>
    <r>
      <rPr>
        <sz val="14"/>
        <rFont val="Arial"/>
        <family val="2"/>
      </rPr>
      <t xml:space="preserve">the cabinets will be used for all the three locations. (one office only). 
the location of the office will be alocated by the supervisor engineer.
</t>
    </r>
  </si>
  <si>
    <r>
      <t xml:space="preserve">اعمال تهيئة الموقع: </t>
    </r>
    <r>
      <rPr>
        <sz val="14"/>
        <color theme="1"/>
        <rFont val="Arial"/>
        <family val="2"/>
      </rPr>
      <t xml:space="preserve">
تجهيز و نصب متطلبات العمل لتثبيت لوحة دلالة للموقع. يجب أن تظل اللوحة الإرشادية في الموقع حتى نهاية الأعمال والموافقة على تسليم المشروع ثم إزالتها. و يشمل السعر تجهيز جميع المواد وإنشاء مكتب  مجهز جيدًا (من الأثاث وجميع المتطلبات اللازمة) من أبعاد (3.4*4.5 م)  مع مرحاض لمهندس الموقع قبل البدء في الأعمال..</t>
    </r>
  </si>
  <si>
    <r>
      <rPr>
        <b/>
        <sz val="14"/>
        <rFont val="Arial"/>
        <family val="2"/>
      </rPr>
      <t>Plan Preparation:</t>
    </r>
    <r>
      <rPr>
        <sz val="14"/>
        <rFont val="Arial"/>
        <family val="2"/>
      </rPr>
      <t xml:space="preserve"> prepare and supply all needed shop drawings before starting the activities by the contractor, the prepared drawings should be as follows:
1- Full Survey for the area.  
2-General layout.
3- Sections.
4-Elevations
The prepared drawings should be provided and printed in all needed formats (AutoCAD, Excel and PDF).
The documents should be handed over to GIZ within 10 days after starting the work.
all the needed information should be prepared according to the instruction of the site engineer.</t>
    </r>
  </si>
  <si>
    <r>
      <rPr>
        <b/>
        <sz val="14"/>
        <rFont val="Arial"/>
        <family val="2"/>
      </rPr>
      <t>Provision of Pipes</t>
    </r>
    <r>
      <rPr>
        <sz val="14"/>
        <rFont val="Arial"/>
        <family val="2"/>
      </rPr>
      <t xml:space="preserve">: Supply black polyethylene pipe (HDPE SDR 17PN 10BAR), with outside diameter of 250 mm which used for drinking water, the price includes laboratory test and according to the specifications and instructions of site engineer. </t>
    </r>
  </si>
  <si>
    <r>
      <rPr>
        <b/>
        <sz val="14"/>
        <rFont val="Arial"/>
        <family val="2"/>
      </rPr>
      <t xml:space="preserve">Excavation Work: </t>
    </r>
    <r>
      <rPr>
        <sz val="14"/>
        <rFont val="Arial"/>
        <family val="2"/>
      </rPr>
      <t xml:space="preserve">Excavations in all types of soil and rocky area  for PE pipes line with suitable dimensions, the price includes excavation in asphalt and concrete layers if exist, using a warning tape along the excavation route, removing of any access material, clearing the site entirely. 
the excavation work along with the route of 250 mm and 110mm PE with width of 60cm and depth of 100cm above the pipe and according to the instruction of site engineer.  </t>
    </r>
  </si>
  <si>
    <r>
      <rPr>
        <b/>
        <sz val="14"/>
        <rFont val="Arial"/>
        <family val="2"/>
      </rPr>
      <t xml:space="preserve">Pipe Installation: </t>
    </r>
    <r>
      <rPr>
        <sz val="14"/>
        <rFont val="Arial"/>
        <family val="2"/>
      </rPr>
      <t xml:space="preserve">Prepare and supply material to connect and  install polyethylene pipe outside diameter 250 mm using special device for connecting PE pipes (Butt Welding), the connection  with the main source. The price include distributing the pipe along with the route of the pipe and making all the main connections, and connection of  water accessories  and according to the instruction of site engineer.  </t>
    </r>
  </si>
  <si>
    <r>
      <rPr>
        <b/>
        <sz val="14"/>
        <rFont val="Arial"/>
        <family val="2"/>
      </rPr>
      <t>Backfilling work:</t>
    </r>
    <r>
      <rPr>
        <sz val="14"/>
        <rFont val="Arial"/>
        <family val="2"/>
      </rPr>
      <t xml:space="preserve"> supply materials and start filling with excavated soil free from solid materials, except the areas where the soil needs to be changed with new clean soil.
The road cross areas needed to be filled by subbase, and cover the pipe with clean agriculture soil (10 cm above and 10 cm under the pipe) with compaction using vibrators for every layer (not exceeding 20cm for each layer) and move all the debris to the outside of the municipality border and according to instructions  of the site engineer.</t>
    </r>
  </si>
  <si>
    <r>
      <t xml:space="preserve">Manhole Work: </t>
    </r>
    <r>
      <rPr>
        <sz val="14"/>
        <rFont val="Arial"/>
        <family val="2"/>
      </rPr>
      <t>Prepare and supply material to construct a  reinforced concrete manhole  with inside dimension of (1*1)m and  (1.2)m height, over a concrete base (20)cm and reinforced by two grid of 12mm steel bars spacing 30 cm, walls are reinforced concrete with two grid of 12mm steel bars spacing 30 cm, the roof of the manhole is also reinforced concrete with  two grid of 12mm steel bars spacing 30 cm, the work include supply and fixed manhole cover hinged type with base (60*60 cm), with excavation and all it takes to perform the work and according to site engineer instructions.
the cover made using plate 3 mm  and iron angles 30*30*3mm, the price includes locks, hinges, handle and painting by one layer of anti- corrosin and one layer of oil-paints with color specified by the supervisor engineer</t>
    </r>
    <r>
      <rPr>
        <b/>
        <sz val="14"/>
        <rFont val="Arial"/>
        <family val="2"/>
      </rPr>
      <t xml:space="preserve">
</t>
    </r>
  </si>
  <si>
    <r>
      <t xml:space="preserve">Connecting new water network with old one: </t>
    </r>
    <r>
      <rPr>
        <sz val="14"/>
        <color rgb="FF000000"/>
        <rFont val="Arial"/>
        <family val="2"/>
      </rPr>
      <t>Connecting new network with old one or the existing source , the work includes</t>
    </r>
    <r>
      <rPr>
        <sz val="14"/>
        <color rgb="FFFF0000"/>
        <rFont val="Arial"/>
        <family val="2"/>
      </rPr>
      <t xml:space="preserve"> </t>
    </r>
    <r>
      <rPr>
        <sz val="14"/>
        <color rgb="FF000000"/>
        <rFont val="Arial"/>
        <family val="2"/>
      </rPr>
      <t>all required material and fitting (valves , elbows, tees, reducers …etc. )  for the connecting and according to the instruction of site engineer.</t>
    </r>
  </si>
  <si>
    <r>
      <t xml:space="preserve">Site prepration: </t>
    </r>
    <r>
      <rPr>
        <sz val="14"/>
        <color theme="1"/>
        <rFont val="Ariel"/>
      </rPr>
      <t>supply materials and fix sign board for the site. The sign board should remain on site till the end of the works and approval of project hand over then to be removed , ht eprice inculdes supply all materials and construct a well equipped (furniture and all necessary requirements) site office of dimension (3.4*4.5)m with a(w.c) for site engineer before starting the works.</t>
    </r>
  </si>
  <si>
    <r>
      <t xml:space="preserve">اعمال تهيئة الموقع: 
</t>
    </r>
    <r>
      <rPr>
        <sz val="14"/>
        <rFont val="Ariel"/>
      </rPr>
      <t>تجهيز و نصب متطلبات العمل لتثبيت لوحة دلالة للموقع. يجب أن تظل اللوحة الإرشادية في الموقع حتى نهاية الأعمال والموافقة على تسليم المشروع ثم إزالتها. و يشمل السعر تجهيز جميع المواد وإنشاء مكتب  مجهز جيدًا (من الأثاث وجميع المتطلبات اللازمة) من أبعاد (3.4*4.5 م)  مع مرحاض لمهندس الموقع قبل البدء في الأعمال</t>
    </r>
  </si>
  <si>
    <r>
      <t xml:space="preserve">Cleaning and removing Filter media cells:-
</t>
    </r>
    <r>
      <rPr>
        <sz val="14"/>
        <color theme="1"/>
        <rFont val="Ariel"/>
      </rPr>
      <t>Supply of materials, tools and manpower to paint the internal walls, floor and ceiling of the filter cells that are subjected to acidity by acid resistant epoxy painting for potable water. The epoxy should comply with but not limited to BASF Master Protect 180, Sigma cover 410 or equivalent epoxy type in accordance with BS EN 1504-2 specification. All needed work to complete the job will be included within the price.</t>
    </r>
  </si>
  <si>
    <r>
      <t xml:space="preserve">ازالة الوسط الرملي والحصوي وتنظيف  خلاياالفلاتر: 
</t>
    </r>
    <r>
      <rPr>
        <sz val="14"/>
        <rFont val="Ariel"/>
      </rPr>
      <t>تجهيز المواد والعدد والمعدات والايدي العاملة والقيام بعملية تنظيف وازالة الوسط الرملي  والحصوي القديم من الفلاتر وبابعاد الفلتر الواحد (3*5*1.2 متر ) وتنظيف جدران وارضية الفلاتر من المواد العالقة والمترسبة والمتبقية فيها وبشكل جيد جدا م القشط والازالة لكافة العوالق مع تنظيف قناة الغسل العكسي ولكافة الخلايا وبشكل جيد جدا وازالة العوالق ونقل كافة الانقاض والرمل والحصو خارج الموقع وحسب الموقع الذي يتم تحديديه من قبل المندس المشرف مع كل ما يتطلب العمل وحسب المواصفات الفنية وتوجيهات المهندس المشرف</t>
    </r>
    <r>
      <rPr>
        <b/>
        <sz val="14"/>
        <rFont val="Ariel"/>
      </rPr>
      <t xml:space="preserve"> 
  </t>
    </r>
  </si>
  <si>
    <r>
      <rPr>
        <b/>
        <sz val="14"/>
        <color theme="1"/>
        <rFont val="Ariel"/>
      </rPr>
      <t>Acid resistant Epoxy :-</t>
    </r>
    <r>
      <rPr>
        <sz val="14"/>
        <color theme="1"/>
        <rFont val="Ariel"/>
      </rPr>
      <t xml:space="preserve">
Supply of materials, tools and manpower to paint the internal walls, floor and ceiling of the filter cells that are subjected to acidity by acid resistant epoxy painting for potable water. The epoxy should comply with but not limited to BASF Master Protect 180, Sigma cover 410 or equivalent epoxy type in accordance with BS EN 1504-2 specification. All needed work to complete the job will be included within the price.
</t>
    </r>
  </si>
  <si>
    <r>
      <t xml:space="preserve">الايبوكسي المقاوم للأحماض :-
</t>
    </r>
    <r>
      <rPr>
        <sz val="14"/>
        <rFont val="Ariel"/>
      </rPr>
      <t xml:space="preserve"> تجهيز المواد والعدد والمعدات والايدي العاملة والقيام باعمال الطلاء الجدران الداخلية والأرضية والسقف لخلايا الترشيح المعرضة للحموضة عن طريق الطلاء بالإيبوكسي المقاوم للأحماض والملائم لمياه الشرب
 يجب أن يكون الايبوكسي مطابق للمواصفات( BASF Master Protect 180 أو Sigma Cover 410) أو أي نوع إيبوكسي مكافئ وفقًا لمواصفات ( BS EN 1504-2).
 مع الفحوصات والكتلوكات والشهادات للمواد المستخدمة وكل ما يتطلبه العمل وحسب المواصفات الفنية وتوجيهات المهندس المشرف</t>
    </r>
  </si>
  <si>
    <r>
      <rPr>
        <b/>
        <sz val="14"/>
        <color theme="1"/>
        <rFont val="Ariel"/>
      </rPr>
      <t>Supply Filter Media:-</t>
    </r>
    <r>
      <rPr>
        <sz val="14"/>
        <color theme="1"/>
        <rFont val="Ariel"/>
      </rPr>
      <t xml:space="preserve">
Supply of materials, tools, manpower to furnish filter media "sand and glravel"according to the layers mentioned below, The materials should be specialized to be used for water filters, test the process of filtration for each cell, all needed works to complete the job is included within the price.
1- Gravel size (35-17mm), 15cm thickness.
2- Gravel size (17-9.5mm), 15cm thickness.
3- Gravel size (9.5-6.5mm), 15cm thickness.
4- gravel size (6.5-2mm), 15cm thickness.
5- Quartz sand size (1.0-0.60mm), 60cm thickness.
 All needed work to complete the job will be included within the price.</t>
    </r>
  </si>
  <si>
    <r>
      <t xml:space="preserve">تجهيز مواد وسائط الترشيح: - 
</t>
    </r>
    <r>
      <rPr>
        <sz val="14"/>
        <rFont val="Ariel"/>
      </rPr>
      <t>تجهيز المواد والعدد والمعدات والايدي العاملة لتجهيز وسائط الترشيح "الرمل والحصى" حسب الطبقات المذكورة أدناه، وأن تكون المواد متخصصة لاستخدامها في فلاتر المياه، واختبار عملية الترشيح لكل خلية، مع الفحوصات والكتلوكات التي تبين تدرج المواد المجهزة وكل ما يتطلبه العمل وحسب المواصفات الفنية وتوجيهات المهندس المشرف
. 1- حجم الحصى (35-17 ملم) وسمك 15 سم.
 2- حجم الحصى (17-9.5 ملم) سمك 15 سم.
 3- حجم الحصى (9.5-6.5 ملم) سمك 15 سم.
4- حجم الحصى (6.5-2 ملم) سمك 15 سم.
5- رمل الكوارتز مقاس (1.0-0.60 مم) سمك 60 سم.</t>
    </r>
  </si>
  <si>
    <r>
      <rPr>
        <b/>
        <sz val="14"/>
        <color theme="1"/>
        <rFont val="Ariel"/>
      </rPr>
      <t>Maintenance the air and backwashing pipes system in filters:</t>
    </r>
    <r>
      <rPr>
        <sz val="14"/>
        <color theme="1"/>
        <rFont val="Ariel"/>
      </rPr>
      <t xml:space="preserve">
Supply of materials, tools, manpowe for General maintenance, adjustment and repair for Air pipes system (1 in ) and backwashing sysytem pipes (2 in) and supply and install new pipes (steel or PVC) to replacing damaged ones for all filters as per supervisor engineer. Additionally, all required mechanical and electrical works are included.
The price includes all requirements to make the system works properly.</t>
    </r>
  </si>
  <si>
    <r>
      <rPr>
        <b/>
        <sz val="14"/>
        <rFont val="Ariel"/>
      </rPr>
      <t>صيانة نظام أنابيب الهواء والغسيل العكسي في الفلاتر:</t>
    </r>
    <r>
      <rPr>
        <sz val="14"/>
        <rFont val="Ariel"/>
      </rPr>
      <t xml:space="preserve">
 تجهيز المواد والعدد والمعدات والقيام باعمال الصيانة العامة والتعديل والإصلاح لنظام أنابيب الهواء (1 انج) وأنابيب نظام الغسيل العكسي (2 انج ) مع تجهيز وتركيب وقطع ولحام  أنابيب جديدة (حديد أو PVC) لاستبدال التالفة لجميع الفلاتر مع جميع الاعمال الميكانيكة والكهربائية  مع كل ما يتطلبه العمل وحسب المواصفات الفنية وتوجيهات المهندس المشرف لكي تعمل المنظومة بشكل جيد .</t>
    </r>
  </si>
  <si>
    <r>
      <t xml:space="preserve">استبدال الصمامات القديمة في المرشحات الرملية
</t>
    </r>
    <r>
      <rPr>
        <sz val="14"/>
        <rFont val="Ariel"/>
      </rPr>
      <t xml:space="preserve"> ويتضمن العمل ما يلي :
1- تجهيز المواد والعدد والمعدات والايدي العاملة واعمال اللحام لتفكيك وإزالة صمام البوابة القديم الموجود مقاس (6 انج) وشجرة الأنابيب في المرشحات الرملية من جهة دخول المياه إلى المرشحات.
 2- تجهيز وتركيب وفحص وتشغيل  صمام فراشة جديد (يعمل يدوياً وكهربائياً) (6 انج) مزود بشفة مزدوجة مع مشغل كهربائي مع علبة تروس لفتح الصمام يدوياً وكهربائياً (2 لكل فلتر) وحسب الموجود ومن المنشأ الإيطالي أو إسباني أو تركي، مع  الكتالوكات وشهادة التصنيع شهادة المنشأ وشهادة فحص الطرف ثالث.
 3-تجهيز وتركيب وفحص وتشغيل اللوحات الكهربائية والكابلات وحوامل الكابلات والأجهزة وجميع الأعمال الكهربائية.
 4- تجهيز وتركيب ولحام وفحص ومد وقطع انابيب الكاربون ستيل (الكمية والحجم حسب الحاجة موقعيا)مع الفلنجات والتوصيلات والواشرات والبراغي وحمالات الانابيب ومقاييس الضغط مع الطلاء بالبرايمر ايبوكسي والصبغ المانع للصدأ مع كل ما يتطلبع العمل وحسب المواصفات الفنية وتوجيهات المهندس المشرف</t>
    </r>
  </si>
  <si>
    <r>
      <t xml:space="preserve">استبدال الصمامات القديمة في المرشحات الرملية
</t>
    </r>
    <r>
      <rPr>
        <sz val="14"/>
        <rFont val="Ariel"/>
      </rPr>
      <t xml:space="preserve"> ويتضمن العمل ما يلي :
1- تجهيز المواد والعدد والمعدات والايدي العاملة واعمال اللحام لتفكيك وإزالة صمام البوابة القديم الموجود مقاس (4 انج) وشجرة الأنابيب في المرشحات الرملية من جهة دخول المياه إلى المرشحات.
 2- تجهيز وتركيب وفحص وتشغيل  صمام فراشة جديد (يعمل يدوياً وكهربائياً) (4 انج) مزود بشفة مزدوجة مع مشغل كهربائي مع علبة تروس لفتح الصمام يدوياً وكهربائياً (2 لكل فلتر) وحسب الموجود ومن المنشأ الإيطالي أو إسباني أو تركي، مع  الكتالوكات وشهادة التصنيع شهادة المنشأ وشهادة فحص الطرف ثالث.
 3-تجهيز وتركيب وفحص وتشغيل اللوحات الكهربائية والكابلات وحوامل الكابلات والأجهزة وجميع الأعمال الكهربائية.
 4- تجهيز وتركيب ولحام وفحص ومد وقطع انابيب الكاربون ستيل (الكمية والحجم حسب الحاجة موقعيا)مع الفلنجات والتوصيلات والواشرات والبراغي وحمالات الانابيب ومقاييس الضغط مع الطلاء بالبرايمر ايبوكسي والصبغ المانع للصدأ مع كل ما يتطلب العمل وحسب المواصفات الفنية وتوجيهات المهندس المشرف</t>
    </r>
  </si>
  <si>
    <r>
      <rPr>
        <b/>
        <sz val="14"/>
        <color theme="1"/>
        <rFont val="Ariel"/>
      </rPr>
      <t>استبدال الصمامات القديمة في الفلاتر الرملية</t>
    </r>
    <r>
      <rPr>
        <sz val="14"/>
        <color theme="1"/>
        <rFont val="Ariel"/>
      </rPr>
      <t xml:space="preserve">
ويتضمن العمل ما يلي :
1- تجهيز المواد والعدد والمعدات والايدي العاملة واعمال اللحام لتفكيك وإزالة صمام البوابة القديم الموجود مقاس (10 انج) وشجرة الأنابيب في المرشحات الرملية من جهة دخول المياه إلى المرشحات.
 2- تجهيز وتركيب وفحص وتشغيل  صمام فراشة جديد (يعمل يدوياً وكهربائياً) (10 انج) مزود بشفة مزدوجة مع مشغل كهربائي مع علبة تروس لفتح الصمام يدوياً وكهربائياً (2 لكل فلتر) وحسب الموجود ومن المنشأ الإيطالي أو إسباني أو تركي، مع  الكتالوكات وشهادة التصنيع شهادة المنشأ وشهادة فحص الطرف ثالث.
 3-تجهيز وتركيب وفحص وتشغيل اللوحات الكهربائية والكابلات وحوامل الكابلات والأجهزة وجميع الأعمال الكهربائية.
 4- تجهيز وتركيب ولحام وفحص ومد وقطع انابيب الكاربون ستيل (الكمية والحجم حسب الحاجة موقعيا)مع الفلنجات والتوصيلات والواشرات والبراغي وحمالات الانابيب ومقاييس الضغط مع الطلاء بالبرايمر ايبوكسي والصبغ المانع للصدأ مع كل ما يتطلبع العمل وحسب المواصفات الفنية وتوجيهات المهندس المشرف</t>
    </r>
  </si>
  <si>
    <r>
      <rPr>
        <b/>
        <sz val="14"/>
        <rFont val="Ariel"/>
      </rPr>
      <t>Replacement the old valves in the sand filters</t>
    </r>
    <r>
      <rPr>
        <sz val="14"/>
        <rFont val="Ariel"/>
      </rPr>
      <t xml:space="preserve"> 
The following are included in the price
1- Supply machinery, equipment,materials , welding works and manpower to dismantling  and remove the old existing gate valve size (10 in) and pipes tree in sand filters From the water entry side to the filters.
2- Supply, install and test new butterfly valve (manually and electrically ) (10 in) , double flange with electrical actuator with gear box to open the valve manually and electrically (2 for each filter) as existing.The origin Italian, Spanish or Turkish, with origin certificate and third party inspection certificate
3-Supply, install and test electrical panel boards, cables, cable trays, instrumentation, and all electrical works.
4- Supplying, installing and testing all carbon steel pipes(size and length as needed in the site) ,flanges,washers, fittings, pipe supports and straps, painting pipes (primer epoxy and oil anti-rust) and pressure gauge.The price includes all requirements to make the system works properly.</t>
    </r>
  </si>
  <si>
    <r>
      <rPr>
        <b/>
        <sz val="14"/>
        <color theme="1"/>
        <rFont val="Ariel"/>
      </rPr>
      <t xml:space="preserve">Replacement the old valves in the sand filters </t>
    </r>
    <r>
      <rPr>
        <sz val="14"/>
        <color theme="1"/>
        <rFont val="Ariel"/>
      </rPr>
      <t xml:space="preserve">
The following are included in the price:
1- Supply machinery, equipment,materials , welding works and manpower to dismantling  and remove the old existing gate valve size (6 in) and pipes tree in sand filters From the side of the water coming out of the filter.
2- Supply, install and test new butterfly valve (manually and electrically )( 6 in ), double flange with electrical actuator with gear box to open the valve manually and electrically (2 for each filter) as existing.The origin Italian, Spanish or Turkish, with origin certificate and third party inspection certificate.
3-Supply, install and test electrical panel boards, cables, cable trays, instrumentation, and all electrical works.
4- Supplying, installing and testing all carbon steel pipes,flanges,washers, fittings, pipe supports and straps, painting pipes (primer epoxy and oil anti-rust) and pressure gauge.
The price includes all requirements to make the system works properly.</t>
    </r>
  </si>
  <si>
    <r>
      <rPr>
        <b/>
        <sz val="14"/>
        <rFont val="Ariel"/>
      </rPr>
      <t xml:space="preserve">Replacement the old valves in the sand filters 
</t>
    </r>
    <r>
      <rPr>
        <sz val="14"/>
        <rFont val="Ariel"/>
      </rPr>
      <t>The following are included in the price:
1- Supply machinery, equipment,materials ,welding works and manpower to dismantling  and remove the old existing gate valve size (4 in) and pipes tree in sand filters from the air system enter to the filters.
2- Supply, install and test new butterfly valve (manually and electrically )( 4 in ), double flange with electrical actuator with gear box to open the valve manually and electrically (2 for each filter) as existing.The origin Italian, Spanish or Turkish, with origin certificate and third party inspection certificate.
3-Supply, install and test electrical panel boards, cables, cable trays, instrumentation, and all electrical works.
4- Supplying, installing and testing all carbon steel pipes ,flanges,washers, fittings, pipe supports and straps, painting pipes (primer epoxy and oil anti-rust) and pressure gauge.
The price includes all requirements to make the system works properly.</t>
    </r>
  </si>
  <si>
    <r>
      <t xml:space="preserve">
</t>
    </r>
    <r>
      <rPr>
        <b/>
        <sz val="14"/>
        <rFont val="Ariel"/>
      </rPr>
      <t>Walkway for the valves:</t>
    </r>
    <r>
      <rPr>
        <sz val="14"/>
        <rFont val="Ariel"/>
      </rPr>
      <t xml:space="preserve">
Supply of materials, tools and manpower to install the steel walkway with the handrail for the valves operators by using angle iron (75x75x4mm) and 5mm steel Chequer plate to generate a walkway for operators of 60 cm width , welding, painting by 3 layers of oil paint and a layer of anti-rust
paint, all needed works are included to complete the job.
</t>
    </r>
  </si>
  <si>
    <r>
      <rPr>
        <b/>
        <sz val="14"/>
        <color theme="1"/>
        <rFont val="Ariel"/>
      </rPr>
      <t>Electrical control and operation board for valves :</t>
    </r>
    <r>
      <rPr>
        <sz val="14"/>
        <color theme="1"/>
        <rFont val="Ariel"/>
      </rPr>
      <t xml:space="preserve">
Supplying, install ,Connecting and testing of electrical operation board for sand filters electrical valves with accessories and all internal connection. The following are included in the price:
1- Supplying, installing, testing, fixing and commissioning of open and close timer system for valve control in filters 6 valve for each board.
2- Supplying, installing, testing, fixing and commissioning  Main circuit breaker 64 Amp, contactor 4kw No.12 , phase fauilar , over load , timer,  protection devices,switches and all another requirements of work
3- Supplying, installing, testing, fixing and commissioning  cables with all accessories 
4- Digital multifunction meter panel mounted with all accessories 
5- Signal lamps and control cabling terminal block and protection fuses, bottom cable entry and cable tray (if any )
</t>
    </r>
  </si>
  <si>
    <r>
      <t xml:space="preserve">Site preparation , Dismantle and remove the old unit
</t>
    </r>
    <r>
      <rPr>
        <sz val="14"/>
        <color theme="1"/>
        <rFont val="Ariel"/>
      </rPr>
      <t xml:space="preserve">Supply of materials, tools, machineries and manpower for site preparation and Dismantle, handle, demolish and dispose for old unit.
The work includes :
dismantling old pump sets and submersible pumps, removal of abandoned intake pipes and worn pump sets , old filters,steel containers, hydro-accessories, starters, cables, electrical equipment, transformers, electrical posts, generators,defected engines that are not good for use in the terminal group or that obstruct the rehabilitation works and carting away to the central projects stores.
Rate shall include demolition of concrete bases and other structures of old groups , clearing and grubbing the site , removal of weeds, grass, vegetation, debris and remains of rehabilitation works and other defective and out of order hydroaccessories and carting away to suitable locations as instructed by the supervision committee and the Water Directorate and all as per engineer instructions.     
</t>
    </r>
  </si>
  <si>
    <r>
      <t xml:space="preserve">تهيئة الموقع وتفكيك وإزالة الوحدة القديمة
</t>
    </r>
    <r>
      <rPr>
        <sz val="14"/>
        <rFont val="Ariel"/>
      </rPr>
      <t>تجهيز المواد والعدد والمعدات والايدي العاملة والقيام باعمال تهيئة الموقع وتفكيك وازالة الوحدة القديمة ويتضمن العمل ما يلي  :
تفكيك ورفع وازالة خزان الماء الرئيسي والمضخات والانابيب ومضخات السحب والانابيب المرتبطة بها والمرشحات والحاويات الحديدية وكافة الملحقات والتوصيلات والانابيب  مجموعات المضخات القديمة والمضخات الغاطسة ان وجدت  وملحقات المياه، وبوردات التشغيل، والكابلات، والمعدات الكهربائية، والمحولات، والأعمدة الكهربائية، والمولدات الكهربائية، والمحركات المعيبة التي ليست صالحة للاستخدام في مجموعة المحطات أو التي تعيق أعمال إعادة التأهيل ونقل كافة المواد والمعدات الى مخازن مديرية الماء او المكان الذي يحدده المهندس المشرف وتسليمها اصوليا الى مديرية الماء .
ويتضمن العمل هدم وازالة ورفع كافة الاسس والقواعد والجدران والانقاض الكونكريتية والهياكل الأخرى للمجموعة القديمة، وتنظيف الموقع والقشط، وإزالة الأعشاب والنباتات والحطام وبقايا أعمال إعادة التأهيل وغيرها وجميع الانقاض في الموقع ونقلها الى خارج الموقع والى مكان يتم تحديديه من قبل لجنة الاشراف مع كافة ما يتطلبه العمل .</t>
    </r>
  </si>
  <si>
    <r>
      <rPr>
        <b/>
        <sz val="14"/>
        <color theme="1"/>
        <rFont val="Ariel"/>
      </rPr>
      <t xml:space="preserve">Excavation Works:  for unit foundation </t>
    </r>
    <r>
      <rPr>
        <sz val="14"/>
        <color theme="1"/>
        <rFont val="Ariel"/>
      </rPr>
      <t xml:space="preserve">
Excavation in all types of soil (even rock layers, existing asphalt, concrete foundations, etc.) for the foundations starting at the existing ground level down to the required depth  approved by the engineer and according to the enclosed drawings, removal of all material to a site approved by local authorities. The price include cleaning the bed of the excavation, compaction using viber roller and back-filling. All needed work to complete the job will be included within the price.</t>
    </r>
  </si>
  <si>
    <r>
      <t xml:space="preserve">أعمال الحفريات: لاساسات الوحدة : 
</t>
    </r>
    <r>
      <rPr>
        <sz val="14"/>
        <rFont val="Ariel"/>
      </rPr>
      <t>تجهيز المواد والعدد والمعدات والايدي العاملة والقيام باعمال الحفر في جميع أنواع التربة (صخرية , حصوية , اسفلت , اساسات كونكريتية قديمة , طينية وغيرها ) للأساسات بدءاً من مستوى سطح الأرض الحالي وصولاً إلى العمق المطلوب وحسب توجيهات المهندس المشرف ونقل وازالة جميع نواتج الحفر الى موقع يتم تحديدية من قبل المهندس المشرف مع التنظيف والحدل بالحادلة الميكانيكية لاسفل الحفر مع كل ما يتطلبه العمل وحسب المواصفات الفنية وتوجيهات المهندس المشرف</t>
    </r>
    <r>
      <rPr>
        <b/>
        <sz val="14"/>
        <rFont val="Ariel"/>
      </rPr>
      <t xml:space="preserve"> .</t>
    </r>
  </si>
  <si>
    <r>
      <rPr>
        <b/>
        <sz val="14"/>
        <color theme="1"/>
        <rFont val="Ariel"/>
      </rPr>
      <t>Filling works for unit site</t>
    </r>
    <r>
      <rPr>
        <sz val="14"/>
        <color theme="1"/>
        <rFont val="Ariel"/>
      </rPr>
      <t xml:space="preserve">
Supply of materials, tools and manpower for f</t>
    </r>
    <r>
      <rPr>
        <sz val="14"/>
        <rFont val="Ariel"/>
      </rPr>
      <t>illing (in layers not exceeding 25cm, including compaction up to 95% of MDD) with sub base (type C) up to DPC level inside the building and where required within the area inside the fence such as aprons, walkways, garden, etc. All needed work to complete the job will be included within the price.</t>
    </r>
  </si>
  <si>
    <r>
      <t xml:space="preserve">أعمال الدفن بالتيكلة الجبلية تحت الاسس
</t>
    </r>
    <r>
      <rPr>
        <sz val="14"/>
        <rFont val="Ariel"/>
      </rPr>
      <t>تجيز المواد والعدد والمعدات والايدي العاملة والقيام باعمال الدفن بالتيكلة الجبلية(type C) لاسفل الاسس واسفل الحدائق والمناطق داخل سياج المشروع مع الحدل وبنسبة لا تقل عن( 95% ) وعلى شكل طبقات لا تتجاوز 25 سم وصولا الى المستوى المطلوب مع معالجة الرطوبة بالجلمود والتيكلة النهرية والسمنت في حالة ظهور المياة الجوفية مع كل ما يتطلب العمل وحسب المواصفات الفنية وتوجيهات المهندس المشرف .</t>
    </r>
  </si>
  <si>
    <r>
      <rPr>
        <b/>
        <sz val="14"/>
        <color theme="1"/>
        <rFont val="Ariel"/>
      </rPr>
      <t xml:space="preserve">Blinding (Lean) Concrete Under Foundation unit: (20x15m) </t>
    </r>
    <r>
      <rPr>
        <sz val="14"/>
        <color theme="1"/>
        <rFont val="Ariel"/>
      </rPr>
      <t xml:space="preserve">
Supply of materials, tools and manpower to cast (10cm) plain concrete for blinding under the foundations using concrete (C20Mpa) and sulphate resistant cement, and laying two layers of thick polyethylene 1mm. (The polyethylene should also cover the sides of excavation walls and extend on land for 50cm to both sides of excavation). All needed work to complete the job will be included within the price.</t>
    </r>
  </si>
  <si>
    <r>
      <t xml:space="preserve">صب خرسانة ضعيفة تحت الاساس : (20 × 15 م)
</t>
    </r>
    <r>
      <rPr>
        <sz val="14"/>
        <rFont val="Ariel"/>
      </rPr>
      <t>تجهيز المواد والعدد والمعدات والقيام باعمال الصب بالخرسانة عادية سمك (10 سم) للتعمية تحت الأساسات وبمقاومة انضغاط لا تقل عن (C20Mpa) وباستخدام الأسمنت المقاوم للكبريتات مع فرش طبقتين من النايلون السميك (1 ملم) (كما يجب أن يغطي النايلون جوانب جدران الحفر ويمتد على الأرض مسافة 50 سم على جانبي الحفر) مع التعديل والرش وكل ما يتطلبه العمل وحسب المواصفات الفنية وتوجيات المهندس المشرف.</t>
    </r>
  </si>
  <si>
    <r>
      <rPr>
        <b/>
        <sz val="14"/>
        <rFont val="Ariel"/>
      </rPr>
      <t xml:space="preserve">Reinforced Concrete Mat Foundation for floor of the unit: </t>
    </r>
    <r>
      <rPr>
        <sz val="14"/>
        <rFont val="Ariel"/>
      </rPr>
      <t xml:space="preserve">
Cast reinforced concrete for the base 0.3 m thick and of dimensions (20x15)m and concrete mix ratio of (1:1.5:3) using sulfate resistant cement sing sulfate resistant cement and steel reinforcement mesh Ø 16 mm every (25 x25) cm in two layers with appropriate weight and formwork , compression strength shall not be less than 25 MPA after 28 days . Work shall include construction of channels and concrete bases for precipitation and filtration and collection beds and placement of polyethylene sheets under the concrete layer and curing for at least one week all as per supervision engineer instructions </t>
    </r>
    <r>
      <rPr>
        <b/>
        <sz val="14"/>
        <color rgb="FFFF0000"/>
        <rFont val="Ariel"/>
      </rPr>
      <t>See attached drawing.</t>
    </r>
  </si>
  <si>
    <r>
      <t xml:space="preserve">صب الاسس بالكونكريت المسلح
</t>
    </r>
    <r>
      <rPr>
        <sz val="14"/>
        <rFont val="Ariel"/>
      </rPr>
      <t xml:space="preserve">تجهيز المواد والعدد والمعدات والايدي العاملة والقيام باعمال الصب بالخرسانة المسلحة لاساس الوحدة بسماكة 0.3 م وبأبعاد (20x15) م ونسبة خلط خرسانية (1:1.5:3) باستخدام السمنت المقاوم للاملاح مع التسليح بحديد التسليح و بقطر 16 ملم كل (25×25) سم بالاتجاهين وبطبقتين تسليح مع مقاومة انضغاط للكونكريت لا تقل عن 25 ميجا باسكال بعد 28 يومًا ويتضمن العمل جميع اعمال القوالب الخشبية والنجارة والحديد والرش والمعالجة بالماء ولمدة لا تقل عن اسبوع مع كل ما يتطلبه العمل وحسب المواصفات الفنية وتوجيهات المهندس المشرف </t>
    </r>
    <r>
      <rPr>
        <b/>
        <sz val="14"/>
        <rFont val="Ariel"/>
      </rPr>
      <t xml:space="preserve">والمخططات الفنية </t>
    </r>
  </si>
  <si>
    <r>
      <rPr>
        <b/>
        <sz val="14"/>
        <rFont val="Ariel"/>
      </rPr>
      <t xml:space="preserve">Construct Fence for the Water unit :
</t>
    </r>
    <r>
      <rPr>
        <sz val="14"/>
        <rFont val="Ariel"/>
      </rPr>
      <t xml:space="preserve">Supply of materials, tools and manpower to construct  the fence according to the followings specifications. The work includes:
1-Supply materials and excavate for foundations 75 cm width and 60cm depth the Rate shall include all work requirements.
2-Supply and place 30 cm thick subbase aggregate backfill in one layer under foundations with proper compaction to a density of not less than 95% all complete.
3-Supply materials and cast reinforced concrete for foundations in dimensions (40cm thickness and 60 cm width) using sulfate resistant cement having a compression strength of not less than 25 MPa after 28 days with main steel reinforcement bars Ø 16 mm and collar bars Ø 12 mm spaced at 25 cm with polythene sheet under the footings all complete as per work requirement
4-Supply 30 cm high and 40 cm in width Concrete solid block cubes with cement mortar 1:3 in dimensions 40x20x15 with jointing over the foundation.
5-Supply materials and construct solid block wall 2 m high with cement mortar (1:3) with concrete block column (40x40cm) every 3 meters and expansion joints 2.5 cm every 12 m filled with cork all complete as per work requirement.
6-Supply, Prepare materials and apply cement mortar plaster (1:3) for the internal , external faces and top of the wall all complete as per work requirement.
7-Supply materials , paints and plastic paints high quality weatherproof and apply the paint to the internal , external faces and top of the wall all complete as per work requirement and as per Engineer's Instructions.
8-Supply materials and cast 2 concrete columns of size (40x40) cm to the doors and 2 m high with main steel reinforcement 4 bars Ø 16 mm and collar bars Ø 12 mm spaced at 25 cm with a base for each column(0.8X0.8)m and 40 cm thick with steel reinforcement bars Ø 16 mm spaced at 25 cm in two layers and in both directions .
9-Supply and install steel door (2 x 3.5 m) . Rate shall include for manufacturing, installation of double sided double frame section, with steel sheet gage 18 and steel tube 40x40x2mm, including door handles, hinges and locks. Price of the work shall include painting of steel door with anti-rust and two layers of oil paints,  with all accessories all as per Tender and instructions of the supervisory engineer.
</t>
    </r>
  </si>
  <si>
    <r>
      <rPr>
        <b/>
        <sz val="14"/>
        <rFont val="Ariel"/>
      </rPr>
      <t>إنشاء سياج لوحدة المياه :</t>
    </r>
    <r>
      <rPr>
        <sz val="14"/>
        <rFont val="Ariel"/>
      </rPr>
      <t xml:space="preserve">
توريد المواد والأدوات والقوى العاملة لبناء السياج حسب المواصفات التالية. يتضمن العمل:
1-تجهيز المواد والحفر للأساسات بعرض 75 سم وعمق 60 سم وتكون النسبة شاملة كافة متطلبات العمل.
2-تجهيز وتركيب ردم ركام القاعدة التحتية بسماكة 30 سم في طبقة واحدة تحت الأساسات مع الدمك المناسب وبكثافة لا تقل عن 95% كاملة.
3-تجهيز المواد والخرسانة المسلحة للأساسات بأبعاد (سمك 40 سم وعرض 60 سم) باستخدام أسمنت مقاوم للكبريتات ذو قوة ضغط لا تقل عن 25 ميجا باسكال بعد 28 يوم مع قضبان حديد التسليح الرئيسية قطر 16 مم وقضبان طوق قطر 12 مم على مسافة 25 سم مع لوح من البوليثين أسفل القواعد، كلها كاملة حسب متطلبات العمل
4-توريد مكعبات خرسانية صلبة بارتفاع 30 سم وعرض 40 سم مع ملاط ​​أسمنتي 1:3 بأبعاد 40×20×15 مع وصلات فوق الأساس.
5-تجهيز المواد وإنشاء جدار من البلوك الصلب بارتفاع 2 م مع الملاط الأسمنتي (1:3) مع عمود بلوك خرساني (40x40 سم) كل 3 أمتار وفواصل تمدد 2.5 سم كل 12 م مملوءة بالفلين كلها كاملة حسب متطلبات العمل.
6-تجهيز وتجهيز المواد وتطبيق الملاط الأسمنتي (1:3) للأوجه الداخلية والخارجية وأعلى الجدار كلها كاملة حسب متطلبات العمل.
7-تجهيز المواد والدهانات والدهانات البلاستيكية ذات الجودة العالية المقاومة للعوامل الجوية وتطبيق الطلاء على الوجوه الداخلية والخارجية وأعلى الجدار كلها كاملة حسب متطلبات العمل وحسب تعليمات المهندس.
8-تجهيز مواد وصب عدد 2 عمود خرساني مقاس (40×40) سم للأبواب وارتفاع 2م مع حديد التسليح الرئيسي 4 قضبان قطر 16 ملم وقضبان طوق قطر 12 ملم ومتباعدة بمسافة 25 سم مع قاعدة لكل عمود (0.8×0) .8 م وسماكة 40 سم مع قضبان تسليح من الفولاذ قطر 16 مم ومتباعدة بمسافة 25 سم في طبقتين وفي الاتجاهين.
9- توريد وتركيب باب حديدي (2×3.5م). يجب أن يشمل السعر التصنيع وتركيب قسم إطار مزدوج الجوانب، مع صفائح فولاذية قياس 18 وأنبوب فولاذي 40 × 40 × 2 مم، بما في ذلك مقابض الأبواب والمفصلات والأقفال. سعر العمل يشمل دهان الباب الفولاذي بمادة مضادة للصدأ وطبقتين من الدهانات الزيتية مع جميع الملحقات حسب العطاء وتعليمات المهندس المشرف.</t>
    </r>
  </si>
  <si>
    <r>
      <t xml:space="preserve">منهولات كونكريتية للسيطرة على الاقفال بأبعاد (120X120 X 120سم من الداخل)
</t>
    </r>
    <r>
      <rPr>
        <sz val="14"/>
        <rFont val="Ariel"/>
      </rPr>
      <t>تجهيز المواد والعدد والمعدات والابدي العاملة والقيام بأعمال صب منهولات من الكونكريت المسلح وبمقاومة انضغاط لا تقل عن 25 ميكا باسكال ويتضمن العمل الفقرات التالية:
ا- اعمال حفر ورفع الانقاض الموقع لكل منهول بأبعاد (350X350 X180سم)
ب- الصب بالخرسانة الاعتيادية ومقاومة انضغاط لا تقل عن 20 ميكاباسكال وبسمك لا يقل عن 10 سم أسفل كل منهول وبأبعاد (200X200 X10سم)
ج-اعمال القالب الخشبي والصب بالكونكريت المسلح ويمقاومة انضغاط 25 ميكاباسكال وبأبعاد (160X160 X20سم) لأساس المنهول على ان يكون حديد التسليح قطر 12 ملم كل 200 ملم في الاتجاهين وطبقتين وكل ما يتطلبه العمل 
د- اعمال القالب الخشبي والصب بالكونكريت المسلح ومقاومة انضغاط 25 ميكاباسكال وبسمك (20سم) للجدران المنهول على ان يكون حديد التسليح قطر 12 ملم كل 200 ملم في الاتجاهين وطبقة واحدة وكل ما يتطلبه العمل
ح- اعمال القالب الخشبي والصب بالكونكريت المسلح المسبق الصب ويمقاومة انضغاط 25 ميكاباسكال وبأبعاد (160X160 X20سم) لسقف المنهول على ان يكون حديد التسليح قطر 12 ملم كل 200 ملم في الاتجاهين وطبقتين وتجهيز وتثبيت غطاء منهول من الحديد الثقيل وبقطر 60 سم مع تثبيت حمالات من حديد التسليح قطر 12 ملم وكل ما يتطلبه العمل
ط- الدفن بالتيكلة الجبلية مع الحدل حول المنهول مع التعديل والتنظيف ورفع كافة بقايا العمل من الموقع وكل ما يتطلبه العمل 
ك- يتضمن العمل كافة اعمال القالب الخشبي والحديد والكونكريت والرش والانهاء والفحوصات لكافة المواد مع كل ما يتطلبه العمل وحسب المواصفات الفنية وتوجيهات المهندس المشرف</t>
    </r>
  </si>
  <si>
    <r>
      <rPr>
        <b/>
        <sz val="14"/>
        <color theme="1"/>
        <rFont val="Ariel"/>
      </rPr>
      <t>Repair Steel Windows</t>
    </r>
    <r>
      <rPr>
        <sz val="14"/>
        <color theme="1"/>
        <rFont val="Ariel"/>
      </rPr>
      <t>:
Supply of materials, tools, machineries and manpower to repair the damaged steel windows, including welding, painting, anti-insects wire mesh for openable parts and handle and installing new glass. All needed works to complete the job, will be included within the price.</t>
    </r>
  </si>
  <si>
    <r>
      <t>تصليح الشباك الحديدي :</t>
    </r>
    <r>
      <rPr>
        <sz val="14"/>
        <rFont val="Ariel"/>
      </rPr>
      <t xml:space="preserve">
تجهيز المواد والعدد والمعدات والايدي العاملة والقيام باعمال تصليح شبابيك الحديد المتضررة في غرفة المشغلين مع اللحام والصبغ بالاصباغ المانعة الصدأ والاصباغ الدهنية وشبكة مانع الحشرات والزجاج واليدات وكل ما يتطلبه العمل</t>
    </r>
    <r>
      <rPr>
        <b/>
        <sz val="14"/>
        <rFont val="Ariel"/>
      </rPr>
      <t xml:space="preserve"> </t>
    </r>
  </si>
  <si>
    <r>
      <rPr>
        <b/>
        <sz val="14"/>
        <rFont val="Ariel"/>
      </rPr>
      <t>Billboard</t>
    </r>
    <r>
      <rPr>
        <sz val="14"/>
        <rFont val="Ariel"/>
      </rPr>
      <t>:
Supply of materials, tools and manpower to install billboard made of frame of size 2×1 m, including LED printed sticker. The frame shall be made of square pipe section 4x4cm. Price of the work shall include all requirements to complete the job.</t>
    </r>
  </si>
  <si>
    <r>
      <t xml:space="preserve">لوحة دلالة المحطة :
</t>
    </r>
    <r>
      <rPr>
        <sz val="14"/>
        <rFont val="Ariel"/>
      </rPr>
      <t>توريد المواد والأدوات والقوى العاملة اللازمة لتركيب لوحة إعلانية مصنوعة من إطار مقاس 2×1 م، بما في ذلك الملصق المطبوع بتقنية LED. يجب أن يكون الإطار مصنوعًا من البوري الحدي المربع قياس 4 × 4 سم. يجب أن يشمل سعر العمل كافة متطلبات إنجاز العمل</t>
    </r>
  </si>
  <si>
    <r>
      <rPr>
        <b/>
        <sz val="13"/>
        <rFont val="Ariel"/>
      </rPr>
      <t>سقيفة الحماية من اشعة الشمس (22*17 م) بدون أرضية خرسانية:</t>
    </r>
    <r>
      <rPr>
        <sz val="13"/>
        <rFont val="Ariel"/>
      </rPr>
      <t xml:space="preserve">
تجهيز المواد والعدد والمعدات والايدي العاملة والقيام باعمال نصب وتركيب سقيفة حديدية للحماية من اشعة الشمس ويتضمن العمل ما يلي :
1-تجهيز المواد والعدد والمعدات والايدي العاملة والقيام بتركيب بولتات عدد (4) و قطر 24 ملم وطول (40 سم) لكل عمود يتم تثبيتها على الكونكريت المسلح لقاعدة وحدة الماء .
2- تجهيز المواد والعدد والمعدات والايدي العاملة والقيام بتجهيز وتركيب بليت حديدي مقاس (400×400×16 ملم) لكل عمود.
3 تجهيز المواد والعدد والمعدات والايدي العاملة والقيام بتجهيز وتركيب أعمدة حديدية 6 أنج وسمك 5 ملم وارتفاع 4.5 م  وبمسافة 4.25 باتجاه الطول والعرض .
4- تجهيز المواد والعدد والمعدات والايدي العاملة والقيام بتجهيز وتركيب جسور بوري حديد مربع مقاس 100x100x3ملم.
5- تجهيز المواد والعدد والمعدات والايدي العاملة والقيام بتجهيز وتركيب بوري حديد مستطيل للطراحيات مقاس 100×50×3 ملم وكل 80 سم.
6- تجهيز المواد والعدد والمعدات والايدي العاملة والقيام بتجهيز وتركيب كيربي حديد مغلوم سمك 0.7 ملم ويتم تثبيته بواسطة براغيمع الواشرات البلاستيكية مع التداخل بين الكيربي وكل ما يتطلبه العمل .
7- تجهيز المواد والعدد والمعدات والايدي العاملة والقيام باعمال الصبغ ولكافة الاجزاء بالاصباغ المانعة للصدأ والاصباغ الدهنية 
</t>
    </r>
  </si>
  <si>
    <r>
      <rPr>
        <b/>
        <sz val="14"/>
        <rFont val="Ariel"/>
      </rPr>
      <t>Water tank:</t>
    </r>
    <r>
      <rPr>
        <sz val="14"/>
        <rFont val="Ariel"/>
      </rPr>
      <t xml:space="preserve">
Supply of materials, tools and manpower for installing galvanized water tank of 1250 liters. Cylindrical shape and with plate gauge 16(1.56mm), supported by steel base made with 50mm (2") angle shape, including the connection of the inlet and outlet pipes. The price of work includes all piping and fittings, valves, float valves, accessories. All needed work to complete the job will be included within the price.</t>
    </r>
  </si>
  <si>
    <r>
      <t xml:space="preserve">خزان ماء:
</t>
    </r>
    <r>
      <rPr>
        <sz val="14"/>
        <rFont val="Ariel"/>
      </rPr>
      <t>تجهيز المواد والعدد والمعدات والقيام باعمال تجهيز وتركيب خزان ماء ديد مغلون سعة 1250 لتر اسطواني  كيج16 (سمك البليت 1.56 ملم)، مع قاعدة حديد مصنعة من زاوية حديد قياس 50 ملم (2 بوصة) مع تجهيز وربط الانالبيب الدالة والارجة والطوافة وجمي الانابيب والملقات والتوصيلات والاقفال وكل ما يتطلب العمل.</t>
    </r>
  </si>
  <si>
    <r>
      <rPr>
        <b/>
        <sz val="14"/>
        <color theme="1"/>
        <rFont val="Ariel"/>
      </rPr>
      <t>Taps</t>
    </r>
    <r>
      <rPr>
        <sz val="14"/>
        <color theme="1"/>
        <rFont val="Ariel"/>
      </rPr>
      <t>: 
Supply of materials, tools and manpower to connect chrome water taps 1/2" or 3/4". Price of the work shall include water connections. All needed work to complete the job will be included within the price.</t>
    </r>
  </si>
  <si>
    <r>
      <rPr>
        <b/>
        <sz val="14"/>
        <color theme="1"/>
        <rFont val="Ariel"/>
      </rPr>
      <t xml:space="preserve">Ceramic wash basin: 
</t>
    </r>
    <r>
      <rPr>
        <sz val="14"/>
        <color theme="1"/>
        <rFont val="Ariel"/>
      </rPr>
      <t>Supply of materials , tools and manpower to install ceramic wash basin with stand, mixer taps , valves , mirror(60x50)cm and all  fittings with complete water connections . All needed work to complete the job will be included within the price.</t>
    </r>
  </si>
  <si>
    <r>
      <t xml:space="preserve">Shower head and mixer taps:
</t>
    </r>
    <r>
      <rPr>
        <sz val="14"/>
        <rFont val="Ariel"/>
      </rPr>
      <t>Supply of materials, tools and manpower to install mixer taps with shower head. The price of works includes all needed fittings.  All needed work to complete the job will be included within the price.</t>
    </r>
  </si>
  <si>
    <r>
      <rPr>
        <b/>
        <sz val="14"/>
        <color theme="1"/>
        <rFont val="Ariel"/>
      </rPr>
      <t>Eastern toilet</t>
    </r>
    <r>
      <rPr>
        <sz val="14"/>
        <color theme="1"/>
        <rFont val="Ariel"/>
      </rPr>
      <t>:
Supply of materials, tools and manpower to  install new ceramic eastern toilet. Including siphon(flush tank),  gully trap Ø100mm (4"), flexible hose and water connections. All needed work to complete the job will be included within the price.</t>
    </r>
  </si>
  <si>
    <r>
      <rPr>
        <b/>
        <sz val="14"/>
        <color theme="1"/>
        <rFont val="Ariel"/>
      </rPr>
      <t>PPR pipes(3/4"):</t>
    </r>
    <r>
      <rPr>
        <sz val="14"/>
        <color theme="1"/>
        <rFont val="Ariel"/>
      </rPr>
      <t xml:space="preserve">
Supply and install PPR pipes (3/4)” diameter for hot and cold water. The price includes all fittings and accessories, excavation, backfilling, isolate all hot water pipes by using arm flex and thermal tape and concreting 10cm around the pipes. All needed work to complete the job will be included within the price.</t>
    </r>
  </si>
  <si>
    <r>
      <rPr>
        <b/>
        <sz val="14"/>
        <color theme="1"/>
        <rFont val="Ariel"/>
      </rPr>
      <t>PVC pipe 4" (Ø 100mm):</t>
    </r>
    <r>
      <rPr>
        <sz val="14"/>
        <color theme="1"/>
        <rFont val="Ariel"/>
      </rPr>
      <t xml:space="preserve">
Supply, installation, testing and commissioning of PVC 4"(100mm) 6 bar for drainage and ventilation pipes down to manholes with all required fittings including excavation, back filling, incasing with sulphate resistant cement concrete and roof vent caps. All needed works to complete the job, will be included within the price</t>
    </r>
  </si>
  <si>
    <r>
      <rPr>
        <b/>
        <sz val="14"/>
        <rFont val="Ariel"/>
      </rPr>
      <t>Floor Drain (15*15) cm:</t>
    </r>
    <r>
      <rPr>
        <sz val="14"/>
        <rFont val="Ariel"/>
      </rPr>
      <t xml:space="preserve">
Supply of materials, tools and manpower to install and inspect floor drain (15*15) cm with cover from (stainless steel) 6 inch. The work include UPVC gully trap dimeter 4 inch with all pipes and fittings, excavation, concreting around pipes and gullies. All needed works to complete the job, shall be included within the price.</t>
    </r>
  </si>
  <si>
    <r>
      <rPr>
        <sz val="14"/>
        <rFont val="Ariel"/>
      </rPr>
      <t xml:space="preserve">تجهيز المواد والعدد والمعدات وتركيب منهول حمام مع الغطاء من الستيل ستيل قياس 15*15 سم مع الربط والكلي والانابيب البلاستك
والتوصيلات والفحص وكل ما يتطلبه العمل </t>
    </r>
    <r>
      <rPr>
        <b/>
        <sz val="14"/>
        <rFont val="Ariel"/>
      </rPr>
      <t xml:space="preserve">  </t>
    </r>
  </si>
  <si>
    <r>
      <rPr>
        <b/>
        <sz val="14"/>
        <rFont val="Ariel"/>
      </rPr>
      <t>Septic Tank</t>
    </r>
    <r>
      <rPr>
        <sz val="14"/>
        <rFont val="Ariel"/>
      </rPr>
      <t xml:space="preserve">:
Supply of materials, tools and manpower to build septic tank of internal dimension (L=2.0m, W=1.5m and H=2m). The price includes:
1-Soil excavations in any types of soil.
2-Provide a layer of crushed stones 10cm under the foundation concrete.
3-Casting (25cm) plain concrete for the foundation using (C25Mpa) Concrete and using sulphate resistant cement.
4-Build the walls of 40 cm width with solid blocks (15x20x40cm) and cement mortar (1:3).
5-Casting reinforced concrete slab (20cm) with two layers rebars of 12mmØ spaced @20cm both directions.
6-Installation of manhole steel covers of (60 x 60 )cm.
7-Plastering of the interior walls with two layers of cement plastering 20mm thickness. The price includes a layer of cement splash dash.
8-vent pipe (galvanized steel 3 " dia.)
All needed work to complete the job will be included within the price
 </t>
    </r>
  </si>
  <si>
    <r>
      <t xml:space="preserve">خزان للصرف الصحي:
</t>
    </r>
    <r>
      <rPr>
        <sz val="14"/>
        <rFont val="Ariel"/>
      </rPr>
      <t>تجهيز المواد والعدد والمعدات والايدي العاملة والقيام باعمال انشاء خزان للصرف الصحي بأبعاد داخلية (طول = 2.0 م، عرض = 1.5 م، ارتفاع = 2 م). يشمل السعر:
1-حفر التربة وفي اي نوع من الترب
2- تجهيز وفرش طبقة من الحجارة المكسرة بسمك 10سم تحت الأساس.
3-صب خرسانة عادية (25 سم) للأساس وبمقاومة انغاط 25 ميكاباسكال وباستدام السمنت المقاوم للاملاح 
4- بناء الجدران بعرض 40 سم بالبلوك الصلد (15×20×40 سم) والمونة الأسمنتية (3:1).
5- تجهيز المواد والصب بالكونكريت المسلح للسقف وبسمك (20 سم) ومسلح بطبقتين من حديد التسليح قطر 12 ملم ومسافة 20 سم في الاتجاهين.
6-تجهيز وتركيب غطاء منول ديدي ثقيل مقاس (60×60) سم.
7- لبخ الجدران من الداخل بمونة السمنت والرمل وبسمك 2 سم مع كل ما يتطلبه العمل
8- تجهيز وتركيب انبوب حديد مغلون للتهوية قطر 3 انج 
مع كل ما يتطلبه العمل وحسب المواصفات وتوجيهات المهندس المشرف</t>
    </r>
    <r>
      <rPr>
        <b/>
        <sz val="14"/>
        <rFont val="Ariel"/>
      </rPr>
      <t xml:space="preserve"> </t>
    </r>
  </si>
  <si>
    <r>
      <rPr>
        <b/>
        <sz val="14"/>
        <rFont val="Ariel"/>
      </rPr>
      <t>Roof Drain pipes (3")</t>
    </r>
    <r>
      <rPr>
        <sz val="14"/>
        <rFont val="Ariel"/>
      </rPr>
      <t xml:space="preserve">:
Supply of materials, tools and manpower to remove the damaged water roof drain pipes and install new galvanized steel pipes 3" (76mm). Including all connections and needed accessories to fix on roof and walls. All needed work to complete the job will be included within the price. </t>
    </r>
  </si>
  <si>
    <r>
      <rPr>
        <b/>
        <sz val="14"/>
        <color theme="1"/>
        <rFont val="Ariel"/>
      </rPr>
      <t>Low Lift Pumping Sets:</t>
    </r>
    <r>
      <rPr>
        <sz val="14"/>
        <color theme="1"/>
        <rFont val="Ariel"/>
      </rPr>
      <t xml:space="preserve">
Supply, install, commission and test river water horizontal pumps (KSB, Grundfos, Wilo or equivalent) with a capacity of 150m3/hr, head: 30m, with stainless steel shaft and impeller bronze,Sleeve and Wearring bronze,Operating Pressure: 10 bar, IP55, 1500rpm, 400V,50HZ, three phase, with starter (from ABB,Schneider, Siemens or equivalent), with all electrical protections (phase failure, phase sequence, overload,voltmeter, ammeter, indication lamps, sensitive devices for, dry running, heat increasing (for ball bearing and coils) The price also includes the following:
1- supplying, installing and testing all piping from river to pumps and from pumps to sedimentation tank for unit, valves , fittings, dismantling joints, and installing pipe supports and straps, painting pipes (primer and oil anti-rust) and pressure gauge.
2- The concrete base works are included according to the manufacturer instructions.
3- electrical panel boards, cables, cable trays, instrumentation, and all electrical works.
4-Material of construction: suction,  ,discharge casing: ductile cast iron, Flanges of suitable size &amp; shape for Suction Side PN 10 and for Discharge/Delivery Side PN 10. 
The price includes all requirements to make the system works properly.</t>
    </r>
  </si>
  <si>
    <r>
      <rPr>
        <b/>
        <sz val="14"/>
        <color theme="1"/>
        <rFont val="Ariel"/>
      </rPr>
      <t>Sedimentation tank:</t>
    </r>
    <r>
      <rPr>
        <sz val="14"/>
        <color theme="1"/>
        <rFont val="Ariel"/>
      </rPr>
      <t xml:space="preserve">
Supply, install, commission and test steel sedimentation tanks, open top type with dimensions 2,440 x 12,400 x 2,800mm, St-37 carbon steel 6 mm thickness. Surface protection (external) is epoxy coated (2 coats), total paint thickness 135 micron (min.), and internal protection food epoxy coated (2 coats), total paint thickness 135 micron (min.). Sludge hoppers: 3 hoppers per tank with manual controlled valves. Hopper angle is 55 in center. Sludge outlets: 6 outlets, each DN50 with butterfly valves, for slow mix, for rapid mix and for each hopper. The price includes all of the valves for the inlet and outlets of the tank. All required works are included in the price to make the system functional.</t>
    </r>
  </si>
  <si>
    <r>
      <rPr>
        <b/>
        <sz val="14"/>
        <color theme="1"/>
        <rFont val="Ariel"/>
      </rPr>
      <t>Rapid mixer</t>
    </r>
    <r>
      <rPr>
        <sz val="14"/>
        <color theme="1"/>
        <rFont val="Ariel"/>
      </rPr>
      <t xml:space="preserve">
Supply, install, commission and test gear-boxed rapid mixer for the sedimentation tank (Grundfos, Varvel, Volt or equivalent). Motor power 0,75kW, 380 V, 50 Hz, Speed 300 – 330 RPM, ingress protection IP55. Mixer mill and shaft materials are AISI304 stainless steel or above. All electrical works are included in the price (proper cable trays, cables, supports, electrical boards,...etc.). All required works are included in the price to make the system functional.
</t>
    </r>
  </si>
  <si>
    <r>
      <t xml:space="preserve">منظومة الخلاط السريع
</t>
    </r>
    <r>
      <rPr>
        <sz val="14"/>
        <color theme="1"/>
        <rFont val="Ariel"/>
      </rPr>
      <t>تجهيز وتركيب وفحص وتشغيل منظومة الخلاط السريع المتحرك لخزان الترسيب نوع (Grundfos, Varvel, Volt or equivalent). قوة المحرك 0,75 كيلو واط، 380 فولت، 50 هرتز، السرعة 300 – 330 دورة في الدقيقة، حماية IP55. مطحنة الخلاط ومواد العمود مصنوعة من الفولاذ المقاوم للصدأ AISI304 أو أعلى. يشمل السعر جميع الأعمال الكهربائية (حوامل الكابلات المناسبة، والكابلات، والدعامات، واللوحات الكهربائية،...إلخ).مع كل ما يتطلبه العمل .
.</t>
    </r>
  </si>
  <si>
    <r>
      <rPr>
        <b/>
        <sz val="14"/>
        <color theme="1"/>
        <rFont val="Ariel"/>
      </rPr>
      <t>Slow mixer</t>
    </r>
    <r>
      <rPr>
        <sz val="14"/>
        <color theme="1"/>
        <rFont val="Ariel"/>
      </rPr>
      <t xml:space="preserve">
Supply, install, commission and test gear-boxed slow mixer paddle flocculate type for the sedimentation tank (Grundfos, Varvel, Volt or equivalent). Motor power 0,55kW, 380 V, 50 Hz, Speed 25 – 30 RPM, ingress protection IP55. Mixer mill and shaft materials are AISI304 stainless steel or above. All electrical works are included in the price (proper cable trays, cables, supports, electrical boards,...etc.). All required works are included in the price to make the system functional.
</t>
    </r>
  </si>
  <si>
    <r>
      <t xml:space="preserve">منظومة الخلاط البطيء
</t>
    </r>
    <r>
      <rPr>
        <sz val="14"/>
        <color theme="1"/>
        <rFont val="Ariel"/>
      </rPr>
      <t xml:space="preserve">تجهيز وتركيب وفحص وتشغيل منظومة الخلاط البطيء المجهز كيربوكس من نوع paddle flocculate لخزان الترسيب نوع (Grundfos, Varvel, Volt or equivalentا). قوة المحرك 0,55 كيلووات، 380 فولت، 50 هرتز، السرعة 25 – 30 دورة في الدقيقة، حماية الدخول IP55. مطحنة الخلاط ومواد العمود مصنوعة من الستلنس ستيل صنف AISI304 أو أعلى. يشمل السعر جميع الأعمال الكهربائية (حوامل الكابلات المناسبة، والكابلات، والدعامات، واللوحات الكهربائية،...إلخ)مع كل ما يتطلبه العمل .
</t>
    </r>
  </si>
  <si>
    <r>
      <rPr>
        <b/>
        <sz val="14"/>
        <color theme="1"/>
        <rFont val="Ariel"/>
      </rPr>
      <t>Honey comb shape lamella</t>
    </r>
    <r>
      <rPr>
        <sz val="14"/>
        <color theme="1"/>
        <rFont val="Ariel"/>
      </rPr>
      <t xml:space="preserve">
Supply, install, commission and test honey comb shape lamella for the sedimentation tank. PVC - 2mm thickness (min.) with 55° slope. All required works are included in the price to make the system functional.
</t>
    </r>
  </si>
  <si>
    <r>
      <t xml:space="preserve">صفائح على شكل خلايا العسل
</t>
    </r>
    <r>
      <rPr>
        <sz val="14"/>
        <color theme="1"/>
        <rFont val="Ariel"/>
      </rPr>
      <t xml:space="preserve">تجهيز وتركيب وفحص وتشغيل صفائح على شكل خلايا العسل لخزان الترسيب. PVC - سمك 2 ملم (كحد أدنى) وزاوية ميل  55 درجة. مع كل ما يتطلبه العمل 
</t>
    </r>
  </si>
  <si>
    <r>
      <t xml:space="preserve">خزان الماء الوسطي
</t>
    </r>
    <r>
      <rPr>
        <sz val="14"/>
        <color theme="1"/>
        <rFont val="Ariel"/>
      </rPr>
      <t xml:space="preserve">تجهيز وتركيب وفحص وتشغيل خزان الماء للخزن الوسطي مغطي من الاعلى  وبأبعاد 2,400 × 3,000 × 2,700 ملم مصنع من الحديد الكاربون ستيل صنف St-37 سمك 6 ملم تكون الجدران من الخارج مطلية بالإيبوكسي (طبقتين)، سمك الطلاء الإجمالي 135 ميكرون (حد أدنى)، والجدران من الداخل  مطلية بالإيبوكسي الغذائي (طبقتين)، سمك الطلاء الإجمالي 135 ميكرون (حد أدنى). مجهزة بمنصة لفحص سويجات قياس المستوى.مع تجهيز وتركيب وفحص وتشغيل سويجات قياس المستوى وربطها بالمنظومة كما و يشمل السعر جميع الصمامات الخاصة بمدخل ومخرج الخزان وكل ما يتطلبه العمل 
</t>
    </r>
  </si>
  <si>
    <r>
      <t xml:space="preserve">Pressure filtration tanks
</t>
    </r>
    <r>
      <rPr>
        <sz val="14"/>
        <color theme="1"/>
        <rFont val="Ariel"/>
      </rPr>
      <t>Supply, install, commission and test horizontal steel pressure filtration tank with dimensions Dia.=2,400 mm and L= 7,500 mm, St-37 carbon steel, dish thickness 10 mm (min.), body thickness 12 mm (min.) and nozzle holding plate 16 mm (min.). Furthermore, 3 openings and caps with dia. 500mm. Surface protection (external) is epoxy coated (2 coats), total paint thickness 135 micron (min.), and internal protection food epoxy coated (2 coats), total paint thickness 135 micron (min.). Equipped with a platform to inspect level switches. Moreover, level limit switch equipped and connected to the system. Backwash air isolation valves steel or bronze ball valve DN100 (for each tank), with inlet and outlet pressure gauges. Programmable auto backwash and fault alarm are equipped. 
The price includes sand and gravel with sizes in mm: (13-9,5= &gt; 10 cm), (9,5-6,5= &gt; 15 cm), (6,5-2,5= &gt; 10 cm), and (0,6-0,65 =&gt; 50 cm), 85cm depth in total (min.). The price includes all of the valves for the inlet and outlets of the tank. All required works are included in the price to make the system functional.</t>
    </r>
  </si>
  <si>
    <r>
      <t xml:space="preserve">Nozzles
</t>
    </r>
    <r>
      <rPr>
        <sz val="14"/>
        <color theme="1"/>
        <rFont val="Ariel"/>
      </rPr>
      <t>Supply, install, commission and test PP, PPFV or PVDF nozzles (ILMAP, SEKO, ESPA or equivalent), disc diffuser type with a capacity of 0,5- 1 m³/hr, and diameter ¾ “, R=55, h=70 mm.
No. of Nozzles 850. All required works are included in the price to make the system functional.</t>
    </r>
  </si>
  <si>
    <r>
      <t xml:space="preserve">النوزلات
</t>
    </r>
    <r>
      <rPr>
        <sz val="14"/>
        <color theme="1"/>
        <rFont val="Ariel"/>
      </rPr>
      <t xml:space="preserve">توريد وتركيب وتشغيل واختبار نوزلات PP أو PPFV أو PVDF  نوع (ILMAP أو SEKO أو ESPA أو ما يعادلها)، ,وتكون (disc type diffuser) بسعة 0,5-1 متر مكعب في الساعة، وقطر ¾انج، R=55، h= 70 ملم.
عدد النوزلات 850.مع كل ما يتطلبه العمل 
</t>
    </r>
  </si>
  <si>
    <r>
      <t xml:space="preserve">Feed pumps
</t>
    </r>
    <r>
      <rPr>
        <sz val="14"/>
        <color theme="1"/>
        <rFont val="Ariel"/>
      </rPr>
      <t>Supply, install, commission and test end suction pump (KSB, Grundfos, Wilo or equivalent) with a capacity of 150m3/hr, head: 90m, stainless steel shaft and bronze impeller, impeller diameter 405mm (min.), inlet and outlet ports are DN100 and DN80 respectively (PN16). The price includes two check valves (2 PCS), two gate valves (2 PCS) and two dismantling joints (2 PCS) - (all valves and dismantling joints are DN200 and PN10 at least). IP55, 1500RPM, 3phase and 400V, with all required electrical cables and soft starters (ABB, Schneider, Siemens or equivalent) with all electrical protections (phase failure, phase sequence, overload, voltmeter, ammeter, indication lamps, sensitive devices for, dry running, heat increasing (for ball bearing and coils). The price includes all pipes and fittings (bolts, nuts, flanges, elbows, reducers, pipe supports...etc.). All required works are included in the price to make the system functional..</t>
    </r>
  </si>
  <si>
    <r>
      <t xml:space="preserve">مضخات الدفع العالي 
</t>
    </r>
    <r>
      <rPr>
        <sz val="14"/>
        <color theme="1"/>
        <rFont val="Ariel"/>
      </rPr>
      <t xml:space="preserve">تجهيز وتركيب وفحص وتشغيل مضخات الدفع العالي نوع (KSB، Grundfos، Wilo أو ما يعادلها) بسعة 150 م3 / ساعة، h= 90m، يكون الشفت من الستيلس ستيل ، والامبلر من البرونز قطر 405 ملم (كحد أدنى)، منافذ الدخول والخروج هي DN100 وDN80 على التوالي (PN16). مع  تجهيز وتركيب جيك فالف (2 قطعة)، وكيت فالف (2 قطعة) وجوينات التفكيك (2 قطعة) - (جميع الصمامات ووصلات التفكيك هي DN200 وPN10 على الأقل). IP55، 1500 دورة في الدقيقة، 3 فيز و400 فولت، مع جميع الكابلات الكهربائية المطلوبة والات الدقيقة  تكون من نوع (ABB، شنايدر، سيمنز أو ما يعادلها) مع جميع وسائل الحماية الكهربائية (فيز فلر، تسلسل الطور، التحميل الزائد، الفولتميتر، مقياس التيار الكهربائي، مصابيح الإشارة، الأجهزة الحساسة للجفاف التشغيل وزيادة الحرارة (للمحامل الكروية والملفات).السعر يشمل جميع الأنابيب ولوازمها (البراغي، الصواميل، الفلنجات، العكس ، المخفضات، دعامات الأنابيب...إلخ.)مع كل ما يتطلبه العمل 
</t>
    </r>
  </si>
  <si>
    <r>
      <t>Air blowers</t>
    </r>
    <r>
      <rPr>
        <sz val="14"/>
        <color theme="1"/>
        <rFont val="Ariel"/>
      </rPr>
      <t xml:space="preserve">
Supply, install, commission and test roots type air blowers (MaproAIr, TUTHILL, Hibon, Kaeser or equivalent) with a capacity of inlet volume 550m3/hr - 500mbar, and inlet port DN100, and PN16. Ingress protection: IP55, motor speed: 3,000RPM, blower speed: 3,500RPM, 3phase and 400V, 50HZ and 15kW with all required electrical cables and starters (ABB, Schneider, Siemens or equivalent). All electrical works are included in the price (proper cable trays, cables, supports, electrical boards,...etc.). The price includes all required works to make the system functional.
</t>
    </r>
  </si>
  <si>
    <r>
      <t xml:space="preserve">ضاغط الهواء
</t>
    </r>
    <r>
      <rPr>
        <sz val="14"/>
        <color theme="1"/>
        <rFont val="Ariel"/>
      </rPr>
      <t xml:space="preserve">تجهيز وتركيب وفحص وتشغيل ضاغطات هواء من النوع roots  نوع(MaproAIR، TUTHILL، Hibon، Kaeser أو ما يعادلها) بسعة مدخل 550 م 3 / ساعة - 500 م بار، ومنفذ مدخل DN100، وPN16. حماية: IP55، سرعة المحرك: 3000 دورة في الدقيقة، سرعة المنفاخ: 3500 دورة في الدقيقة، 3 مراحل و400 فولت، 50 هرتز و15 كيلو وات مع جميع الكابلات الكهربائية والمشغلات المطلوبة (ABB، شنايدر، سيمنز أو ما يعادلها). يشمل السعر جميع الأعمال الكهربائية (حوامل الكابلات المناسبة، والكابلات، والدعامات، واللوحات الكهربائية،...إلخ) وكل ما يتطلبه العمل 
</t>
    </r>
  </si>
  <si>
    <r>
      <t xml:space="preserve">Chlorination dosing set
</t>
    </r>
    <r>
      <rPr>
        <sz val="14"/>
        <color theme="1"/>
        <rFont val="Ariel"/>
      </rPr>
      <t xml:space="preserve">Supply, install, commission and test chlorination dosing set. The set includes: holding tank, mixer and dosing pumps. The holding tank is cylindrical shape, HDPE, 10mm thickness with 1,000 liters capacity. The tank is equipped with steel support painted with anti-rust paint 130micron thickness (min.). The mixer is vertical (KROHNE, Varvel, Volt or equivalent) with stainless steel shaft and double impeller AISI304 or above. Motor power 0.55kW, 230 - 400V, 50 Hz and 900 rpm, and IP55.
The dosing pumps (Grundfos , Aldos, OBL or equivalent) are mechanical diaphragm type with capacity of 100 liter/hr and max. operating pressure 8bar@55° C, head material is PVDF and PP, diaphragm material is PTFE / NBR. Motor power 0.45kW,  1450–1500RPM rpm, 50Hz, 380V and IP55. The price includes all pipes and fittings. The materials for hoses should be PE and for pipes PVC and/or uPVC. PPRC pipes are not acceptable for piping and/or hoses. All electrical works are included in the price (proper cable trays, cables, supports, electrical boards,...etc.).
</t>
    </r>
  </si>
  <si>
    <r>
      <t xml:space="preserve">Alum dosing set
</t>
    </r>
    <r>
      <rPr>
        <sz val="14"/>
        <color theme="1"/>
        <rFont val="Ariel"/>
      </rPr>
      <t xml:space="preserve">Supply, install, commission and test alum dosing set. The set includes: holding tank, mixer and dosing pumps. The holding tank is cylindrical shape, HDPE, 10mm thickness with 1,000 liters capacity. The tank is equipped with steel support painted with anti-rust paint 130micron thickness (min.).
The mixer is vertical (KROHNE, Varvel, Volt or equivalent) with stainless steel shaft and double impeller AISI304 or above. Motor power 0.55kW, 230 - 400V, 50 Hz and 900 rpm, and IP55.
The dosing pumps (Grundfos , Aldos, OBL or equivalent) are mechanical diaphragm type with capacity of 200 liter/hr and max. operating pressure 8bar@55° C, head material is PVDF and PP, diaphragm material is PTFE / NBR. Motor power 0.50kW,  1450–1500RPM rpm, 50Hz, 380V and IP55. The price includes all pipes and fittings. The materials for hoses should be PE and for pipes PVC and/or uPVC. PPRC pipes are not acceptable for piping and/or hoses. All electrical works are included in the price (proper cable trays, cables, supports, electrical boards,...etc.). All required works are included in the price to make the system functional.
</t>
    </r>
  </si>
  <si>
    <r>
      <t xml:space="preserve">منظومة حقن واضافة الشب
</t>
    </r>
    <r>
      <rPr>
        <sz val="14"/>
        <color theme="1"/>
        <rFont val="Ariel"/>
      </rPr>
      <t xml:space="preserve">تجهيز وتركيب وفحص وتشغيل منظومة حقن واضافة الشب وتشمل المنظومة على: خزان حمل وخلاط ومضخات الجرعات.
 خزان الحفظ ذو شكل أسطواني، HDPE، سمك 10 ملم وسعة 1000 لتر. الخزان مزود بدعامة فولاذية مطلية بطلاء مضاد للصدأ بسماكة 130 ميكرون (كحد ادنى).
الخلاط عمودي  نوع (KROHNE، Varvel، Volt أو ما يعادلها) مع عمود من الستيلس ستيل  ودافع مزدوج AISI304 أو أعلى. قوة المحرك 0.55 كيلووات، 230 - 400 فولت، 50 هرتز و900 دورة في الدقيقة، وIP55.
مضخات الجرعات نوع (Grundfos، Aldos، OBL أو ما يعادلها) هي من النوع الدايفرام الميكانيكي  بسعة 200 لتر/ساعة وبحد أقصى. ضغط التشغيل 8 بار عند 55 درجة مئوية، مادة الرأس هي PVDF وPP، مادة الدايفرام هي PTFE / NBR. قوة المحرك 0.50 كيلووات، 1450-1500 دورة في الدقيقة، 50 هرتز، 380 فولت وIP55.
 السعر يشمل جميع الأنابيب والتجهيزات. يجب أن تكون مواد الصوندات والانابيب والتوصيلات  من مادة PE، أما بالنسبة للأنابيب PVC و/أو uPVC. أنابيب PPRC غير مقبولة للأنابيب و/أو الصوندات .
 يشمل السعر جميع الأعمال الكهربائية (حوامل الكابلات المناسبة، والكابلات، والدعامات، واللوحات الكهربائية،...إلخ). 
مع كل ما يتطلبه العمل .
</t>
    </r>
  </si>
  <si>
    <r>
      <t xml:space="preserve">Flowmeters
</t>
    </r>
    <r>
      <rPr>
        <sz val="14"/>
        <color theme="1"/>
        <rFont val="Ariel"/>
      </rPr>
      <t xml:space="preserve">Supply, install, commission and test flanged Electro-Magnetic flowmeters (KROHNE, Endress+Hauser, Rosemount or equivalent), DN200 and PN10/PN16, body material GG25. Power supply 220V, single phase, 50HZ, sensibility (%1) and IP67. The price includes all required fittings and accessories to make the work functional. All electrical works are included in the price (proper cable trays, cables, supports, electrical boards,...etc.). All required works are included in the price to make the system functional.
</t>
    </r>
  </si>
  <si>
    <r>
      <t xml:space="preserve">مقاييس اللتصريف
</t>
    </r>
    <r>
      <rPr>
        <sz val="14"/>
        <color theme="1"/>
        <rFont val="Ariel"/>
      </rPr>
      <t xml:space="preserve">تجهيز وتركيب وفحص وتشغيل  مقاييس التصريف الكهرومغناطيسي مع الفلنجات نوع (KROHNE، Endress+Hauser، Rosemount أو ما يعادلها)، DN200 وPN10/PN16، مادة الجسم GG25. مصدر الطاقة 220 فولت، مرحلة واحدة، 50 هرتز، الحساسية (%1) وIP67 مع كافة الملحقات والتوصيلات المطلوبة لانجاز العمل باحسن ما يمكن . 
يشمل السعر تجهيز وتركيب جميع الأعمال الكهربائية (حوامل الكابلات المناسبة، والكابلات، والدعامات، واللوحات الكهربائية،...إلخ)مع كل ما يتطلبه العمل 
</t>
    </r>
  </si>
  <si>
    <r>
      <t>Washout, disinfection and Lab. test:</t>
    </r>
    <r>
      <rPr>
        <sz val="14"/>
        <rFont val="Ariel"/>
      </rPr>
      <t xml:space="preserve">
Supply and provide manpower to washout the system and disinfection of the whole system with chlorine. Moreover, executing the chemical, physical and biological tests for water (before and after treatment) in the Certified laboratory to certify the quality for human consumption.</t>
    </r>
  </si>
  <si>
    <r>
      <t xml:space="preserve">اعمال الغسل والتعقيم وفحص الماء مختبريا :
</t>
    </r>
    <r>
      <rPr>
        <sz val="14"/>
        <color theme="1"/>
        <rFont val="Ariel"/>
      </rPr>
      <t>تجهيز المواد والعدد والمعدات والقيام بغسل وتطهير المنظومة بأكملها بالكلور. بالإضافة إلى إجراء الفحوصات الكيميائية والفيزيائية والبيولوجية للمياه (قبل وبعد المعالجة) وفي احد المختبرات المعتمدة  للتأكد من جودتها للاستهلاك البشري.</t>
    </r>
  </si>
  <si>
    <r>
      <rPr>
        <b/>
        <sz val="14"/>
        <rFont val="Ariel"/>
      </rPr>
      <t>Carbon steel pipes DN200</t>
    </r>
    <r>
      <rPr>
        <sz val="14"/>
        <rFont val="Ariel"/>
      </rPr>
      <t xml:space="preserve">
Supplying, weld, install and test new carbon steel pipes DN200 (8mm thickness), internally coated (with safe and anti-corrosion material: epoxy coating or polyurethane coating), to connect the intake pumps to the PE pipe DN250. The price includes two check valves (2 PCS), two gate valves (2 PCS) and two dismantling joints (2 PCS) - (all valves and dismantling joints are DN200 and PN10 at least) and proper steel supports to fix the vertical and horizontal pipes , Excavations (if any). Moreover, the price includes external epoxy paint (thickness not less than 150micron). The price should cover all needed fittings (flanges, elbows, reducers, tees, bolts, reducers, gaskets, .....etc.) to complete the work and according to directed by supervisor engineer. The price includes all requirements to make the system works properly.</t>
    </r>
  </si>
  <si>
    <r>
      <t xml:space="preserve">أنابيب الحديد الكاربون ستيل DN200
</t>
    </r>
    <r>
      <rPr>
        <sz val="14"/>
        <color theme="1"/>
        <rFont val="Ariel"/>
      </rPr>
      <t xml:space="preserve">تجهيز المواد والعدد والمعدات والايدي العاملة لتجهيز وتركيب وفحص وتشغيل  انابيب حديد كاربون ستيل جديدة DN200 سماكة 8 ملم مغلفة داخليا ( بمادة آمنة ومضادة للتآكل: طلاء إيبوكسي أو طلاء بولي يوريثان) لتوصيل مضخات السحب بأنبوب PE DN250. يشمل السعر قفل جيك (2 قطعة)، وقفل بوابي  (2 قطعة) ووصلتي تفكيك (2 قطعة) - (جميع الصمامات ووصلات التفكيك هي DN200 وPN10 على الأقل) مع تجهيز وتركيب حملات  الأنابيب والحفريات (إن وجدت). علاوة على ذلك، السعر يشمل طلاء الإيبوكسي الخارجي (سمك لا يقل عن 150 ميكرون). يجب أن يشمل السعر جميع التركيبات اللازمة (فلنجات، عكس، مخفضات، واشرات، بولتات، مخفضات، فلنجات، .....إلخ) لاستكمال العمل وحسب توجيهات المهندس المشرف. مع كل ما يتطلبه العمل </t>
    </r>
  </si>
  <si>
    <r>
      <t xml:space="preserve">Note:- The price includes removal and disposal of all defective and damaged items to designated stores "The following items shall include supply, replace, install, connect and commission lighting points and power socket outlets, including PVC conduits and fittings, laying wires/ cables, switches, or socket outlet up to its sub-panel board. In case the conduits and /or wires already exist then the contractor must ensure to check thoroughly and make a proper replacement for defective items if any. All the necessary equipment/items ( if any) must be earthed properly with a specific wire/cable size. All the works should be implemented according to the Iraqi standards.
</t>
    </r>
    <r>
      <rPr>
        <b/>
        <sz val="14"/>
        <color rgb="FFFF0000"/>
        <rFont val="Ariel"/>
      </rPr>
      <t xml:space="preserve">Note : for distribution of cables inside the unit must be supply and install on the floors or structures the steel galvanised cable tray  </t>
    </r>
  </si>
  <si>
    <r>
      <rPr>
        <b/>
        <sz val="14"/>
        <rFont val="Ariel"/>
      </rPr>
      <t>LV-ABC cable (3X70 +60  mm²):</t>
    </r>
    <r>
      <rPr>
        <sz val="14"/>
        <rFont val="Ariel"/>
      </rPr>
      <t xml:space="preserve">
upply, install, test and lay of PVC insulated (3X70 +60  mm²) sheath-un-armored  copper conductors. The price includes supplying, installing, connecting, laying, drilling &amp; cutting ( concrete wall if required ) and commissioning include (cable termination with Cu lugs at both end) with supply PVC pipe (4" dia). The price should contain Supply of materials, tools, machineries and manpower for excavation for cable trench (W=40cm x D=70cm) through concrete/soil, including, surface cutting, drillings (if required) ,Putting 10 cm clear sand under cable and 10 cm clear sand over cable, warning tape, and marker for cable path. Site reinstatement should be same as the existing layer, and all required materials to complete the entire work as required. All works should be according to Iraqi Technical Specifications </t>
    </r>
  </si>
  <si>
    <r>
      <t xml:space="preserve">كيبل كهرباء  (3X70 +60  mm²) LV-ABC:   
</t>
    </r>
    <r>
      <rPr>
        <sz val="14"/>
        <rFont val="Ariel"/>
      </rPr>
      <t xml:space="preserve">تجهيز المواد والمعدات والععد والالات والايدي العاملة والقيام باعمال تجهيز ومد وربط وفحص وتشغيل كيبل كهربائي غير مسلح المعزولة PVC  حجم          (3X70 +60 مم²). السعر يشمل التوريد والتركيب والتوصيل والتمديد والحفر والقطع (الجدار الخرساني إذا لزم الأمر) والتشغيل يشمل (نهاية الكابل مع التوصيلات النحاسية في كلا الطرفين) مع أنابيب PVC  (قطر 4انج). يجب أن يحتوي السعر على توريد المواد الأدوات والآلات والقوى العاملة لحفر خندق الكابلات (العرض = 40 سم × العمق = 70 سم) من خلال الخرسانة / التربة، بما في ذلك قطع السطح والحفر (إذا لزم الأمر)، وضع رمل ناعم  10 سم تحت الكيبل ورمل ناعم 10 سم فوق الكيبل  وشريط تحذيري وعلامة لمسار الكيبل .
مع اعادة المسار كما كان قبل مد الكيبل من ناحية الحفر والدفن وغيرها مع كل ما يتطلبه العمل وحسب المواصفات الفنية العراقية </t>
    </r>
  </si>
  <si>
    <r>
      <rPr>
        <b/>
        <sz val="14"/>
        <rFont val="Ariel"/>
      </rPr>
      <t>LV Power cable (4X25 mm²):</t>
    </r>
    <r>
      <rPr>
        <sz val="14"/>
        <rFont val="Ariel"/>
      </rPr>
      <t xml:space="preserve">
Supply, install, test and lay 2.0 kV grade (4X25 mm²), PVC insulated, un armored PVC sheathed copper cable, laid on cable tray/under ground with all accessories to connect the main distribution board with sub distribution boards. The price includes supplying, installing, connecting, laying, drilling &amp; cutting ( concrete wall if required ) and commissioning include (cable termination with Cu lugs at both end), the price should contain Supply of materials, tools, machineries and manpower for excavation for cable trench (W=40cm x D=70cm) through concrete/soil with PVC pipe, including, surface cutting, drillings (if required) ,Putting 10 cm clear sand under cable and 10 cm clear sand over cable, warning tape, and marker for cable path. Site reinstatement should be same as the existing layer, and all required materials to complete the entire work as required. All works should be according to Iraqi Technical Specifications .</t>
    </r>
  </si>
  <si>
    <r>
      <t xml:space="preserve">كيبل كهرباء الجهد المنخفض (4 × 25 مم²):
</t>
    </r>
    <r>
      <rPr>
        <sz val="14"/>
        <rFont val="Ariel"/>
      </rPr>
      <t>توريد وتركيب واختبار ووضع كابل نحاسي مغلف بـ PVC معزول بجهد 2.0 كيلو فولت (4 × 25 ملم مربع) وموضع على حامل الكابلات/تحت الأرض مع جميع الملحقات لتوصيل لوحة التوزيع الرئيسية بلوحات التوزيع الفرعية. السعر يشمل التوريد والتركيب والتوصيل والتمديد والحفر والقطع (الجدار الخرساني إذا لزم الأمر) والتشغيل يشمل (نهاية الكابل مع الموصلات النحاسية في كلا الطرفين)، ويجب أن يتضمن السعر توريد المواد والأدوات والآلات والقوى العاملة للحفر خندق كابل (العرض = 40 سم × العمق = 70 سم) من خلال الخرسانة / التربة باستخدام أنابيب PVC، بما في ذلك قطع السطح والحفر (إذا لزم الأمر)، ووضع رمل ناعم 10 سم تحت الكابل ورمل ناعم  10 سم فوق الكابل، وشريط تحذيري، وعلامة لمسار الكابل. 
مع اعادة المسار كما كان قبل مد الكيبل من ناحية الحفر والدفن وغيرها مع كل ما يتطلبه العمل وحسب المواصفات الفنية العراقية</t>
    </r>
  </si>
  <si>
    <r>
      <rPr>
        <b/>
        <sz val="14"/>
        <rFont val="Ariel"/>
      </rPr>
      <t xml:space="preserve">LV Power cable (4X16 mm²):
</t>
    </r>
    <r>
      <rPr>
        <sz val="14"/>
        <rFont val="Ariel"/>
      </rPr>
      <t xml:space="preserve">Supply, install, test and lay 1.0 kV grade (4X16 mm²), PVC insulated, un armored PVC sheathed copper cable, laid on cable tray/under ground with all accessories to connect the main distribution board with sub distribution boards. The price includes supplying, installing, connecting, laying, drilling &amp; cutting ( concrete wall if required ) and commissioning include (cable termination with Cu lugs at both end), the price should contain Supply of materials, tools, machineries and manpower for excavation for cable trench (W=40cm x D=70cm) through concrete/soil with PVC pipe, including, surface cutting, drillings (if required) ,Putting 10 cm clear sand under cable and 10 cm clear sand over cable, warning tape, and marker for cable path. Site reinstatement should be same as the existing layer, and all required materials to complete the entire work as required. All works should be according to Iraqi Technical Specifications .  </t>
    </r>
  </si>
  <si>
    <r>
      <t xml:space="preserve">كيبل كهرباء الجهد المنخفض (4 × 16 مم²):
</t>
    </r>
    <r>
      <rPr>
        <sz val="14"/>
        <rFont val="Ariel"/>
      </rPr>
      <t>توريد وتركيب واختبار ووضع كابل نحاسي مغلف بـ PVC معزول بجهد 2.0 كيلو فولت (4 × 25 ملم مربع) وموضع على حامل الكابلات/تحت الأرض مع جميع الملحقات لتوصيل لوحة التوزيع الرئيسية بلوحات التوزيع الفرعية. السعر يشمل التوريد والتركيب والتوصيل والتمديد والحفر والقطع (الجدار الخرساني إذا لزم الأمر) والتشغيل يشمل (نهاية الكابل مع الموصلات النحاسية في كلا الطرفين)، ويجب أن يتضمن السعر توريد المواد والأدوات والآلات والقوى العاملة للحفر خندق كابل (العرض = 40 سم × العمق = 70 سم) من خلال الخرسانة / التربة باستخدام أنابيب PVC، بما في ذلك قطع السطح والحفر (إذا لزم الأمر)، ووضع رمل ناعم 10 سم تحت الكابل ورمل ناعم  10 سم فوق الكابل، وشريط تحذيري، وعلامة لمسار الكابل. 
مع اعادة المسار كما كان قبل مد الكيبل من ناحية الحفر والدفن وغيرها مع كل ما يتطلبه العمل وحسب المواصفات الفنية العراقية</t>
    </r>
  </si>
  <si>
    <r>
      <rPr>
        <b/>
        <sz val="14"/>
        <rFont val="Ariel"/>
      </rPr>
      <t>LV Power cable (4X6 mm²):</t>
    </r>
    <r>
      <rPr>
        <sz val="14"/>
        <rFont val="Ariel"/>
      </rPr>
      <t xml:space="preserve">
Supply, install, test and lay 1.0 kV grade (4X6 mm²), PVC insulated, un armored PVC sheathed copper cable, laid on cable tray/under ground with all accessories to connect the main distribution board with sub distribution boards. The price includes supplying, installing, connecting, laying, drilling &amp; cutting ( concrete wall if required ) and commissioning include (cable termination with Cu lugs at both end), the price should contain Supply of materials, tools, machineries and manpower for excavation for cable trench (W=40cm x D=70cm) through concrete/soil with PVC pipe, including, surface cutting, drillings (if required) ,Putting 10 cm clear sand under cable and 10 cm clear sand over cable, warning tape, and marker for cable path. Site reinstatement should be same as the existing layer, and all required materials to complete the entire work as required. All works should be according to Iraqi Technical Specifications .  </t>
    </r>
  </si>
  <si>
    <r>
      <t xml:space="preserve">كيبل كهرباء الجهد المنخفض (4 × 6 مم²):
</t>
    </r>
    <r>
      <rPr>
        <sz val="14"/>
        <rFont val="Ariel"/>
      </rPr>
      <t>توريد وتركيب واختبار ووضع كابل نحاسي مغلف بـ PVC معزول بجهد 2.0 كيلو فولت (4 × 25 ملم مربع) وموضع على حامل الكابلات/تحت الأرض مع جميع الملحقات لتوصيل لوحة التوزيع الرئيسية بلوحات التوزيع الفرعية. السعر يشمل التوريد والتركيب والتوصيل والتمديد والحفر والقطع (الجدار الخرساني إذا لزم الأمر) والتشغيل يشمل (نهاية الكابل مع الموصلات النحاسية في كلا الطرفين)، ويجب أن يتضمن السعر توريد المواد والأدوات والآلات والقوى العاملة للحفر خندق كابل (العرض = 40 سم × العمق = 70 سم) من خلال الخرسانة / التربة باستخدام أنابيب PVC، بما في ذلك قطع السطح والحفر (إذا لزم الأمر)، ووضع رمل ناعم 10 سم تحت الكابل ورمل ناعم  10 سم فوق الكابل، وشريط تحذيري، وعلامة لمسار الكابل. 
مع اعادة المسار كما كان قبل مد الكيبل من ناحية الحفر والدفن وغيرها مع كل ما يتطلبه العمل وحسب المواصفات الفنية العراقية</t>
    </r>
  </si>
  <si>
    <r>
      <rPr>
        <b/>
        <sz val="14"/>
        <rFont val="Ariel"/>
      </rPr>
      <t xml:space="preserve">Exhaust fan 6"
</t>
    </r>
    <r>
      <rPr>
        <sz val="14"/>
        <rFont val="Ariel"/>
      </rPr>
      <t xml:space="preserve">Supplying, fixing and connecting of exhaust fan 240 volt A.C 1400 rpm &amp; 450mm sweep (6") includes wiring/connecting with 1.0 kV grade 2*1.5mm² PVC insulated copper cable/wires laid inside existing concealed PVC pipe and if required laid through new surface PVC pipe (20 mm dia) with 6A switches and with all accessories. The price includes supplying, installing, connecting, laying, drilling and cutting (concrete wall if required) and commissioning to complete works as required.   </t>
    </r>
  </si>
  <si>
    <r>
      <t xml:space="preserve">ساحبة هواء 6"
</t>
    </r>
    <r>
      <rPr>
        <sz val="14"/>
        <rFont val="Ariel"/>
      </rPr>
      <t>نجهيز المواد والعدد والمعدات والايدي العاملة والقام بتركيب وفحص وتشغيل ساحبة هواء  240 فولت تيار متردد 1400 دورة في الدقيقة و 450 مم (6 بوصات) يشمل الأسلاك / التوصيل بكابلات / أسلاك نحاسية معزولة PVC بقوة 1.0 كيلو فولت درجة 2 * 1.5 مم² موضوعة داخل أنابيب PVC المخفية الموجودة وإذا لزم الأمر يتم وضعها من خلال أنابيب جديدة مواسير PVC سطحية قطر 20 مم مع مفاتيح 6 أمبير ومع جميع الملحقات السعر يشمل التوريد والتركيب والتوصيل والتمديد والحفر والقطع (جدار خرساني إذا لزم الأمر) والتشغيل لاستكمال الأعمال حسب الطلب</t>
    </r>
  </si>
  <si>
    <r>
      <rPr>
        <b/>
        <sz val="14"/>
        <color theme="1"/>
        <rFont val="Ariel"/>
      </rPr>
      <t xml:space="preserve">Fluorescent fixture:
</t>
    </r>
    <r>
      <rPr>
        <sz val="14"/>
        <color theme="1"/>
        <rFont val="Ariel"/>
      </rPr>
      <t xml:space="preserve">Supplying, installation, testing and commissioning of prewired fluorescent fittings fixture of all pendant type complete set with tube rod 36W/19mm dia(4 feet) includes wiring/connecting with 1.0 kV grade 2*1.5mm² PVC insulated copper cable/wires laid inside existing concealed PVC pipe and if required laid through new surface PVC pipe (20mm dia.) with 6A switches with all accessories. The price includes supplying, installing, connecting, laying, drilling &amp; cutting (concrete wall if required) and commissioning to complete works as required.   </t>
    </r>
  </si>
  <si>
    <r>
      <t xml:space="preserve">تراكيب الانارة الفلورسنت:
</t>
    </r>
    <r>
      <rPr>
        <sz val="14"/>
        <rFont val="Ariel"/>
      </rPr>
      <t>تجهيز وتركيب وفحص وتشغيل تراكيب انارة فلورسنت مع الشمعة  36 وات/ 19 مم قطر (4 أقدام) يشمل الأسلاك/التوصيل مع كابلات/أسلاك نحاسية معزولة PVC بقدرة 1.0 كيلو فولت درجة 2*1.5 مم² موضوعة داخل  أنبوب PVC مخفي، وإذا لزم الأمر يتم وضعه من خلال أنبوب PVC  (قطر 20 مم) مع مفاتيح 6 أمبير مع جميع الملحقات. السعر يشمل التوريد والتركيب والتوصيل والتمديد والحفر والقطع (الجدار الخرساني إذا لزم الأمر) والتشغيل لاستكمال الأعمال كما هو مطلوب</t>
    </r>
  </si>
  <si>
    <r>
      <rPr>
        <b/>
        <sz val="14"/>
        <rFont val="Ariel"/>
      </rPr>
      <t>Socket Switch(13A)</t>
    </r>
    <r>
      <rPr>
        <sz val="14"/>
        <rFont val="Ariel"/>
      </rPr>
      <t>:
Supplying and fixing of combine 13A, 3 pin universal switch-socket with shuttered &amp; indicator outlet, on PVC molded tough surface box includes wiring/connecting with 1.0 kV grade 2*2.5mm² PVC insulated copper cable/wires laid inside existing concealed PVC pipe and if required laid through new surface PVC pipe (20 mm dia)  with all accessories. The price includes supplying, installing, connecting, laying, drilling and cutting (concrete wall if required) and commissioning to complete works as required.</t>
    </r>
  </si>
  <si>
    <r>
      <t xml:space="preserve">سويج كهربائي (13A):
</t>
    </r>
    <r>
      <rPr>
        <sz val="14"/>
        <rFont val="Ariel"/>
      </rPr>
      <t>تجهيز وتركيب وتوصيل وفحص وتشغيل سويجات بلك 13 أمبير، ثلاثي التوصيل، مع بوكس كهرباء من مادة PVC يشتمل على أسلاك/توصيل بكابلات/أسلاك نحاسية معزولة من مادة PVC بقدرة 1.0 كيلو فولت 2*2.5 مم² موضوعة داخل أنابيب PVC المخفية الموجودة و إذا لزم الأمر، يتم وضعها من خلال أنبوب PVC جديدية  (قطر 20 مم) مع جميع الملحقات. السعر يشمل التوريد والتركيب والتوصيل والتمديد والحفر والقطع (الجدار الخرساني إذا لزم الأمر) والتشغيل لاستكمال الأعمال كما هو مطلوب</t>
    </r>
  </si>
  <si>
    <r>
      <rPr>
        <b/>
        <sz val="14"/>
        <rFont val="Ariel"/>
      </rPr>
      <t xml:space="preserve">Pipe Earthing System:
</t>
    </r>
    <r>
      <rPr>
        <sz val="14"/>
        <rFont val="Ariel"/>
      </rPr>
      <t xml:space="preserve">Supply, install and connect earthing system containing (with 3 number of 20 mm dia 1.5m length copper rods each ( triangle or straight formation based on space availability), connect (with copper nut and bolts) each other at the surface with 1x50 mm² bare Cu conductor and connect with M.D.B and to SDBs with 1.0 kV grade 1x 50 mm² and from MBD to Split units and socket (13A &amp;20A) with all accessories. Price includes supplying of all necessary materials /accessories (mixture of coal, salt and fine sand etc.), installing, laying, testing, commissioning,  excavation pit LxW, 1.8 m x 0.5m ( for each cu rod and refill with mixture of coal, salt and fine sand etc.) to complete work as required. (Consider 3 pits = 1 set, where each pit consist of all materials/accessories </t>
    </r>
  </si>
  <si>
    <r>
      <t xml:space="preserve">منظومة الارضي:
</t>
    </r>
    <r>
      <rPr>
        <sz val="14"/>
        <rFont val="Ariel"/>
      </rPr>
      <t xml:space="preserve">توريد وتركيب وربط منظومة الارضي الذي يحتوي على (عدد 3 قضبان نحاس قطر 20 ملم وبطول 1.5 متر لكل منها (تشكيل مثلث أو مستقيم حسب توفر المساحة)، وربطها (مع صامولة ومسامير نحاسية) مع بعضها البعض على السطح بمساحة 1 × 50 ملم مربع غير معزولة موصل نحاس وربطه مع M.D.B وSDB بقدرة 1.0 كيلو فولت حجم 1x50 مم² ومن MBD إلى وحدات سبليت ومآخذ (13 أمبير و20 أمبير) مع جميع الملحقات السعر يشمل توريد جميع المواد / الملحقات اللازمة (خليط الفحم والملح والرمل الناعم وما إلى ذلك)، التركيب، والتمديد، والاختبار، والتشغيل، وحفرة الحفر LxW، 1.8 م × 0.5 م (لكل قضيب مكعب وإعادة ملئه بخليط من الفحم والملح والرمل الناعم وما إلى ذلك) لاستكمال العمل كما هو مطلوب. 
المنظومة الواحدة تشمل ثلاثة حفر مع كافة الملحقات والمواد والاسلاك والقضبان النحاسية وكل ما يتطلبه العمل </t>
    </r>
  </si>
  <si>
    <r>
      <rPr>
        <b/>
        <sz val="14"/>
        <color theme="1"/>
        <rFont val="Ariel"/>
      </rPr>
      <t xml:space="preserve">Main Distribution Board :
</t>
    </r>
    <r>
      <rPr>
        <sz val="14"/>
        <color theme="1"/>
        <rFont val="Ariel"/>
      </rPr>
      <t xml:space="preserve">Supplying, installing and connecting prefabricated chamber metal out door (MDB) ( 180cm x 100 cm x30cm) includes DIN bar/panel mounting the incoming and outgoing with all internal connection for below items, and the  price includes supplying, installing, testing, fixing and commissioning with all accessories to complete work as required:
A-[(1NO)  4P, 630A, MCCB type electronic release of breaking capacity 36 kA.]
B-[(1NO)  4P,400A ,MCCB type electronic release of breaking capacity 25 kA.] 
C-[(1NO)  4P,250A ,MCCB type electronic release of breaking capacity 25 kA.] 
D-[(1NO)  4P,150A ,MCCB type electronic release of breaking capacity 25 kA.] 
E- [4 strips= 1 set ] copper bus bar 500A phase and neutral with separate earthing bar/strip.] 
F-[(1NO.) LV digital multifunction meter panel mounted with all accessories 
G- (3No.) signal lamps and control cabling terminal block and protection fuses, bottom cable entry. 
</t>
    </r>
  </si>
  <si>
    <r>
      <t xml:space="preserve">لوحة توزيع الرئيسي :
</t>
    </r>
    <r>
      <rPr>
        <sz val="14"/>
        <rFont val="Ariel"/>
      </rPr>
      <t>تجهيز وتركيب وربط وفحص وتشغيل لوحة التوزيع الكهربائي الرئيسية وتكون مكونة من صندوق معدني مصبوغ بالاصباغ الحرارية وملائمة لخارج المبنى  (MDB) (180 سم × 100 سم × 30 سم) يمع الباسبارات / لوحة DIN لتثبيت الدخول والخروج مع جميع التوصيلات الداخلية للأصناف أدناه::
A- ىسيركت برلايكر  [(1NO) 4P, 630A، إصدار إلكتروني من نوع MCCB بريكر 36 كيلو أمبير.]
ب-ىسيركت برلايكر [(1NO) 4P,400A، إصدار إلكتروني من نوع MCCB ببريكر 25 كيلو أمبير.]
C-ىسيركت برلايكر [(1NO) 4P,250A، إصدار إلكتروني من نوع MCCB بريكر 25 كيلو أمبير.]
D-ىسيركت برلايكر [(1NO) 4P,150A، إصدار إلكتروني من نوع MCCB بريكر 25 كيلو أمبير.]
E-  شرائط عدد 4 = مجموعة واحدة] شريط ناقل نحاسي طور 500 أمبير ومحايد مع شريط/شريط تأريض منفصل.]
F-.لوحة عدادات رقمية متعددة الوظائف LV مثبتة مع جميع الملحقات
G- مصابيح الإشارة وكتلة أطراف كابلات التحكم وصمامات الحماية ومدخل الكابل السفلي
مع كل ما يتطلبه العمل من كيبلات وتوصيلات ومقاييس وتوصيلات نحاسية وبريكرات وحسب المواصفات الفنية</t>
    </r>
    <r>
      <rPr>
        <b/>
        <sz val="14"/>
        <rFont val="Ariel"/>
      </rPr>
      <t xml:space="preserve"> </t>
    </r>
  </si>
  <si>
    <r>
      <rPr>
        <b/>
        <sz val="14"/>
        <rFont val="Ariel"/>
      </rPr>
      <t>Split Unit Air-Conditioning (1.5 ton):</t>
    </r>
    <r>
      <rPr>
        <sz val="14"/>
        <rFont val="Ariel"/>
      </rPr>
      <t xml:space="preserve">                  
Supply, install , connect and commission wall mounted Split unit Air-conditioning (Cool &amp; Heat) 1.5  ton. (18,000 btuh), as per Technical specification and Type of compressor T3, Type of refri. gas ( 410a) includes wiring/connecting with 1.0 kV grade 3*4mm² PVC insulated copper cable/wires laid inside concealed PVC pipe (20 mm dia) with 32A switches install inside MDB with all accessories. The price includes supplying, installing, connecting, laying, drilling &amp; cutting (concrete wall if required) and commissioning to complete works as required. </t>
    </r>
  </si>
  <si>
    <r>
      <t xml:space="preserve">مكيف هواء سبلت (1.5 طن):
</t>
    </r>
    <r>
      <rPr>
        <sz val="14"/>
        <rFont val="Ariel"/>
      </rPr>
      <t>توريد وتركيب وتوصيل وتشغيل سبلت جداري (بارد وحار) 1.5 طن. (18.000 وحدة حرارية بريطانية)، حسب المواصفات الفنية ونوع الضاغط T3، نوع التبريد. يشمل الغاز (410a) الأسلاك/التوصيل مع كابلات/أسلاك نحاسية معزولة PVC بقدرة 1.0 كيلو فولت 3*4 ملم² موضوعة داخل أنبوب PVC مخفي (قطر 20 مم) مع مفاتيح 32 أمبير مثبتة داخل MDB مع جميع الملحقات. السعر يشمل التوريد والتركيب والتوصيل والتمديد والحفر والقطع (الجدار الخرساني إذا لزم الأمر) والتشغيل لاستكمال الأعمال كما هو مطلوب</t>
    </r>
  </si>
  <si>
    <r>
      <rPr>
        <b/>
        <sz val="14"/>
        <color theme="1"/>
        <rFont val="Ariel"/>
      </rPr>
      <t xml:space="preserve">Sub Distribution Boards (8 ways):
</t>
    </r>
    <r>
      <rPr>
        <sz val="14"/>
        <color theme="1"/>
        <rFont val="Ariel"/>
      </rPr>
      <t>Supplying, installing, testing and commissioning of for 6 ways, TPN DB (DIN type, horizontal/vertical) with single door complete set to accommodate incoming miniature circuit breaker (MCB) triple pole, 1 x 63 Amps, and outgoing SP MCB (3x32, 2X25, 1X16) Amps on/in prefabricated MS surface/MS cubical control panel board with neutral strip/bar with all accessories. The price includes supplying, installing, connecting, drilling and cutting (concrete wall if required) and commissioning include (cable termination with Cu lugs at end) to complete works as required.</t>
    </r>
  </si>
  <si>
    <r>
      <t xml:space="preserve">لوحة توزيع الكهرباء الفرعية (8 قواطع):
</t>
    </r>
    <r>
      <rPr>
        <sz val="14"/>
        <rFont val="Ariel"/>
      </rPr>
      <t>توريد وتركيب واختبار وتشغيل 8 طرق، TPN DB (نوع DIN، أفقي/عمودي) مع مجموعة كاملة في صندوق معدني ويحوي جميع الجوزات والقواطع (MCB) الثلاثي القطب،( 1 × 63 أمبير،  SP MCB (3x32) ، 2X25، 1X16 لوحة التحكم MS / MS مع شريط / شريط محايد مع جميع الملحقات. السعر يشمل التوريد والتركيب والتوصيل والحفر والقطع (الجدار الخرساني إذا لزم الأمر) والتشغيل يشمل (نهاية الكابل مع العروات النحاسية في النهاية) لاستكمال الأعمال كما هو مطلوب</t>
    </r>
  </si>
  <si>
    <r>
      <rPr>
        <b/>
        <sz val="14"/>
        <rFont val="Ariel"/>
      </rPr>
      <t xml:space="preserve">Projector LED fixture 200W:
</t>
    </r>
    <r>
      <rPr>
        <sz val="14"/>
        <rFont val="Ariel"/>
      </rPr>
      <t>Supplying , Installing , connection ,and commissioning of LED light projector fixture 230V, 200 watt, IP66 , includes wiring with 1.0 kV grade, PVC insulated copper wire (2x2.5mm²), laid through PVC conduit pipe (20 mm dia)/cable tray and connecting with all accessories. The price includes 10A Photo cell, contactor, required MCB or switches, wall mounted board. The price includes supplying, installing, connecting, laying and commissioning drilling, cutting  to complete works as required.</t>
    </r>
  </si>
  <si>
    <r>
      <t xml:space="preserve">بروجيكتور انارة LED بقوة 200 وات:
</t>
    </r>
    <r>
      <rPr>
        <sz val="14"/>
        <rFont val="Ariel"/>
      </rPr>
      <t>توريد وتركيب وتوصيل وتشغيل بروجكتر انارة LED ، 200 watt، IP66   220volt يشمل الأسلاك بدرجة 1.0 كيلو فولت، سلك نحاسي معزول PVC
 (2 × 2.5 مم²)، مرصوف من خلال أنبوب قناة PVC (قطر 20 مم) / علبة الكابلات والربط مع جميع الملحقات. يشمل السعر تجهيز وتركيب خلية ضوئية 10 أمبير، والربط والتوصيل والتشغيل الى لوحة MCB أو مفاتيح مطلوبة، ولوحة مثبتة على الحائط. السعر يشمل توريد وتركيب وتوصيل ووضع وتشغيل الحفر والقطع لاستكمال الأعمال كما هو مطلوب</t>
    </r>
  </si>
  <si>
    <r>
      <rPr>
        <b/>
        <sz val="14"/>
        <rFont val="Ariel"/>
      </rPr>
      <t>Ceiling fan:</t>
    </r>
    <r>
      <rPr>
        <sz val="14"/>
        <rFont val="Ariel"/>
      </rPr>
      <t xml:space="preserve">
Supplying, installing, test and commission of ceiling fan (240 volt A.C1400 rpm,1400mm sweep with 56"), down rod of standard length unto 300mm with accessories such as down rod, sweep 3 Nos.,canopy 2 Nos., condenser, fan body and fan regulator includes wiring with (2x1.5mm²) 1.0kV grade , PVC insulated copper cable/wires laid inside existing concealed PVC pipe and if required laid through new surface PVC pipe (20 mm dia) wherever not possible with all accessories. The price includes supplying, installing, connecting, laying, drilling&amp; cutting( concrete wall if required ) and commissioning to complete works as required.</t>
    </r>
  </si>
  <si>
    <r>
      <t xml:space="preserve">مروحة سقفية:
</t>
    </r>
    <r>
      <rPr>
        <sz val="14"/>
        <rFont val="Ariel"/>
      </rPr>
      <t>توريد وتركيب واختبار وتشغيل مروحة سقفية (240 فولت تيار متردد، 1400 دورة في الدقيقة، قطر 56 انج)، مع انبوب التعليق والاغطية العلوي والسفلي مع المكثف والمنظم السرعة والربط بالاسلاك (2 × 1.5 مم²) بقدرة 1.0 كيلو فولت، وكابلات/أسلاك نحاسية معزولة بمادة PVC موضوعة داخل الأنابيب البلاستيكية المخفية الموجودة، وإذا لزم الأمر، يتم وضعها من خلال أنابيب PVC جديدة (قطر 20 مم) حيثما لا يكون ذلك ممكنًا مع جميع الملحقات السعر يشمل التوريد والتركيب والتوصيل والتمديد والحفر والقطع (الجدار الخرساني إذا لزم الأمر) والتشغيل لاستكمال الأعمال كما هو مطلوب.</t>
    </r>
  </si>
  <si>
    <r>
      <rPr>
        <b/>
        <sz val="14"/>
        <rFont val="Ariel"/>
      </rPr>
      <t>Electrical boiler:</t>
    </r>
    <r>
      <rPr>
        <sz val="14"/>
        <rFont val="Ariel"/>
      </rPr>
      <t xml:space="preserve">
Supplying, installing, connect and commissioning of electrical heater 120 Liter capacity, 2kW with complete
fittings&amp; accessories( for rooms and Departments) includes wiring with 1.0 kV grade, 3 x 4 mm² PVC
insulated copper cable/wires laid through concealed PVC pipe and connecting with 20A switch. The price
includes supplying,installing,connecting,laying, drilling&amp; cutting( concrete wall if required ) and
commissioning to complete works as required</t>
    </r>
  </si>
  <si>
    <r>
      <t xml:space="preserve">سخان ماء كهربائي :
</t>
    </r>
    <r>
      <rPr>
        <sz val="14"/>
        <rFont val="Ariel"/>
      </rPr>
      <t>توريد وتركيب وتوصيل وتشغيل سخان كهربائي سعة 120 لتر قدرة 2 كيلو وات كاملا
التجهيزات والملحقات والانابيب والاقفال والربط الكهربائي وتشمل الأسلاك بدرجة 1.0 كيلو فولت، 3 × 4 مم² PVC
يتم وضع الكابلات/الأسلاك النحاسية المعزولة من خلال أنابيب PVC مخفية ومتصلة بمفتاح 25 أمبير. السعر
يشمل التوريد والتركيب والتوصيل والتمديد والحفر والقطع (الجدار الخرساني إذا لزم الأمر) و
التكليف لاستكمال الأعمال كما هو مطلوب</t>
    </r>
  </si>
  <si>
    <r>
      <rPr>
        <b/>
        <sz val="14"/>
        <rFont val="Ariel"/>
      </rPr>
      <t>Lighting Switch:</t>
    </r>
    <r>
      <rPr>
        <sz val="14"/>
        <rFont val="Ariel"/>
      </rPr>
      <t xml:space="preserve">
Supplying, installing, connect and commission of (230VAC/6A) (double gang control) light switches includes
wiring with 1.0 kV grade (2*1.5mm²) PVC insulated copper conductor/ wires laid inside existing concealed
PVC pipe and if required laid through new surface PVC pipe (20 mm dia) . The price includes
supplying,installing,connecting,laying, drilling&amp; cutting( concrete wall if required ) and commissioning to
complete works as required.</t>
    </r>
  </si>
  <si>
    <r>
      <t xml:space="preserve">مفتاح الإضاءة:
</t>
    </r>
    <r>
      <rPr>
        <sz val="14"/>
        <rFont val="Ariel"/>
      </rPr>
      <t>توريد وتركيب وتوصيل وتشغيل مفاتيح الإضاءة (230VAC/6A) (تحكم مزدوج) بما في ذلك
الأسلاك ذات درجة 1.0 كيلو فولت (2 * 1.5 مم²) موصل / أسلاك نحاسية معزولة PVC موضوعة داخل مخفية
الأنابيب البلاستيكية وإذا لزم الأمر يتم وضعها من خلال الأنابيب البلاستيكية ذات السطح الجديد (قطر 20 مم). يشمل السعر
توريد وتركيب وتوصيل ووضع وحفر وقطع (الجدار الخرساني إذا لزم الأمر) والتشغيل
أعمال كاملة كما هو مطلوب</t>
    </r>
  </si>
  <si>
    <r>
      <rPr>
        <b/>
        <sz val="13"/>
        <rFont val="Ariel"/>
      </rPr>
      <t>مجموعات مضخات الرفع المنخفض من النهر:</t>
    </r>
    <r>
      <rPr>
        <sz val="13"/>
        <rFont val="Ariel"/>
      </rPr>
      <t xml:space="preserve">
تجهيز وتركيب وفحص وتشغيل مضخات أفقية للدفع من النهر نوع(  KSB، Grundfos، Wilo) أو ما يعادلها) بقدرة 150 م3 / ساعة، الضغط العمودي : 30 م، يكون الشفت ستاليس ستيل ويكون الوورنك والسليف والامبلر برونزية، ضغط التشغيل: 10 بار ، IP55، 1500 دورة في الدقيقة، 400 فولت، 50 هرتز، ثلاثي الطور، مع مشغل من( ABB، شنايدر، سيمنز )أو ما يعادلها مع جميع وسائل الحماية الكهربائية (فيزفيلر، تسلسل الطور، التحميل الزائد، الفولتميتر، مقياس التيار الكهربائي، مصابيح الإشارة، الأجهزة الحساسة للتشغيل الجاف وزيادة الحرارة (للمحامل الكروية والملفات) السعر يشمل أيضًا ما يلي:
1- توريد وتركيب واختبار جميع الأنابيب من النهر إلى المضخات ومن المضخات إلى خزان الترسيب للوحدة والصمامات والتجهيزات وربط الوصلات وتركيب دعامات وحمالات الأنابيب وطلاء الأنابيب (البرايمر واالصبغ المضاد للصدأ) ومقياس الضغط.
2- تجهيز وصب وقالب وحديد التلسيح للقيام باعمال أ القاعدة الخرسانية حسب مخططات وتعليمات الشركة المصنعة.
3- اللوحات الكهربائية والكابلات وحوامل الكابلات والأجهزة وجميع الأعمال الكهربائية.
4-تجهيز وتركيب كافة انابيب وصوندات السحب والتراكيب والوصلات واللحام والربط وتكون IP10  مع الفلنجات وجميع التراكيب والتوصيلات من المضخات الى الوحدة والى النهر وكل ما يتطلبه العمل
مع كل ما يتطلبه العمل وحسب المواصفات الفنية وتوجيهات المهندس </t>
    </r>
  </si>
  <si>
    <r>
      <t>Intermediate storage tank</t>
    </r>
    <r>
      <rPr>
        <sz val="14"/>
        <color theme="1"/>
        <rFont val="Ariel"/>
      </rPr>
      <t xml:space="preserve">
Supply, install, commission and test covered steel intermediate storage tank with dimensions 2,400 x 3,000 x 2,700, St-37 carbon steel 6 mm thickness. Surface protection (external) is epoxy coated (2 coats), total paint thickness 135 micron (min.), and internal protection food epoxy coated (2 coats), total paint thickness 135 micron (min.). Equipped with a platform to inspect level switches. Moreover, level limit switch equipped and connected to the system. The price includes all of the valves for the inlet and outlets of the tank. All required works are included in the price to make the system functional.
</t>
    </r>
  </si>
  <si>
    <r>
      <t xml:space="preserve">فلاتر الترشيح الرملية (المضغوطة)
</t>
    </r>
    <r>
      <rPr>
        <sz val="14"/>
        <color theme="1"/>
        <rFont val="Ariel"/>
      </rPr>
      <t xml:space="preserve">تجهيز وتركيب وفحص وتشغيل فلاتر الترشيح بالوسط الرملي والضغط وبأبعاد قطر = 2400 ملم وطول = 7500 ملم، حديد كاربون ستيل صنف St-37، سمك جدار الصحن 10 ملم (كحد أدنى)، سمك الجدران الخارجية للفلاتر 12 مم (كحد أدنى) وسمك النوزلات 16 ملم (كحد اني). علاوة على ذلك، 3 فتحات وأغطية بقطر. 500 ملم. وتكون الفلاتر من الخارج مطلية بالإيبوكسي (طبقتين)، سمك الطلاء الإجمالي 135 ميكرون (حد أدنى)، ومن الداخل مطلية بالإيبوكسي الغذائي (طبقتين)، سمك الطلاء الإجمالي 135 ميكرون (حد أدنى). مجهزة بمنصة لفحص سويجات قياس المستوى. علاوة على ذلك، مع تجهيز وتركيب وفحص وتشغيل </t>
    </r>
    <r>
      <rPr>
        <sz val="13"/>
        <color theme="1"/>
        <rFont val="Ariel"/>
      </rPr>
      <t>سويجات قياس المستوى وربطها بالمنظومة وتجهيز وتركيب وفحص وتشغيل صمامات عزل هواء الغسيل العكسي، صمام كروي فولاذي أو برونزي DN100 (لكل خزان)، مزود بمقاييس ضغط المدخل والمخرج مع تجهيز وتركيب وفحص وتشغيل منظومة الغسيل العكسي التلقائي القابل للبرمجة وإنذار الأعطال.
السعر يشمل الرمل والحصى بأحجام ملم: (13-9,5 وبسمك لا يقل عن  10 سم )، (9,5-6,5وبسمك لا يقل عن 15 سم)، (6,5-2,5وبسمك لا يقل عن 10 سم) و(0,6-0,65 وبسمك لا يقل عن 50 سم)، االسمك الاجمالي للوسط الرملي والحصوي  85 سم (اكحد ادنى). يشمل السعر جميع الصمامات الخاصة بمدخل ومخرج الخزان. يتم تضمين كافة الأعمال المطلوبة في السعر لجعل النظام فعالاً</t>
    </r>
    <r>
      <rPr>
        <sz val="14"/>
        <color theme="1"/>
        <rFont val="Ariel"/>
      </rPr>
      <t xml:space="preserve">.
</t>
    </r>
  </si>
  <si>
    <r>
      <t xml:space="preserve">منظومة حقن واضافة الكلور
</t>
    </r>
    <r>
      <rPr>
        <sz val="14"/>
        <color theme="1"/>
        <rFont val="Ariel"/>
      </rPr>
      <t xml:space="preserve">تجهيز وتركيب وفحص وتشغيل منظومة حقن جرعات الكلور ويتضمن العمل ما يلي  : تجهيز وتركيب وفحص وتشغيل خزان حمل وتجهيز وتركيب وفحص وتشغيل خلاط ومضخات الجرعات.
 تجهيز وتركيب وفحص وتشغيل خزان الحفظ ذو شكل أسطواني، HDPE، سمك 10 ملم وسعة 1000 لتر. الخزان مزود بدعامات تقوية وحمل من الحديد مطلية بطلاء مضاد للصدأ بسماكة 130 ميكرون (دقيقة).
 الخلاط عمودي نوع(KROHNE، Varvel، Volt أو ما يعادلها) مع العمود من الستليس ستيل ودافع مزدوج AISI304 أو أعلى. قوة المحرك 0.55 كيلووات، 230 - 400 فولت، 50 هرتز و900 دورة في الدقيقة، وIP55.
مضخات الجرعات نوع (Grundfos، Aldos، OBL أو ما يعادلها) هي من النوع االدايفرام الميكانيكي  بسعة 100 لتر/ساعة </t>
    </r>
    <r>
      <rPr>
        <sz val="13"/>
        <color theme="1"/>
        <rFont val="Ariel"/>
      </rPr>
      <t>وبحد أقصى. ضغط التشغيل 8 بار عند 55 درجة مئوية، مادة الرأس هي PVDF وPP، مادة الدايفرام هي PTFE / NBR. قوة المحرك 0.45 كيلو واط، 1450-1500 دورة في الدقيقة، 50 هرتز، 380 فولت وIP55. السعر يشمل جميع الأنابيب والتجهيزات. يجب أن تكون مواد االصوندات  والانابيب والتوصيلات من مادة PE
 أما بالنسبة للأنابيب PVC و/أو uPVC. أنابيب PPRC غير مقبولة للأنابيب و/أو الصوندات او التوصيلات  يشمل السعر جميع الأعمال الكهربائية (حوامل الكابلات المناسبة، والكابلات، والدعامات، واللوحات الكهربائية،...إلخ)</t>
    </r>
    <r>
      <rPr>
        <sz val="14"/>
        <color theme="1"/>
        <rFont val="Ariel"/>
      </rPr>
      <t xml:space="preserve">.
</t>
    </r>
  </si>
  <si>
    <r>
      <t xml:space="preserve">ممشى حديدي للصمامات:
</t>
    </r>
    <r>
      <rPr>
        <sz val="14"/>
        <rFont val="Ariel"/>
      </rPr>
      <t>تجهيز المواد والعدد والمعدات والايدي العاملة للقيام بعمل ممشى حديدي مع المحجل لمشغلي الصمامات باستخدام حديد الزاوية (75×75×4 ملم) والجيكر بليت سمك 5 ملم  وعرض 60 سم مع اللحام والتثبيت والصبغ بالصبغ المانع للصدأ وثلاث طبقات من الصبغ الدهني مع كل ما يحتاجه العمل وحسب المواصفات الفنية وتوجيهات المهندس المشرف.</t>
    </r>
  </si>
  <si>
    <r>
      <t xml:space="preserve">لوحة التحكم والتشغيل الكهربائية للصمامات: 
</t>
    </r>
    <r>
      <rPr>
        <sz val="14"/>
        <rFont val="Ariel"/>
      </rPr>
      <t>تجهيز المواد والعدد والمعدات والايدي العاملة  ونصب وتشغيل وفحص لوحة التشغيل الكهربائية للصمامات ( الكهربائية  ) للمرشحات الرملية مع ملحقاتها وجميع التوصيلات الداخلية.على ان يتضمن السعر التالي:
 1- تجهيز وتركيب وفحص وتشغيل نظام توقيت وسيطرة للتحكم في الفتح والغلق للصمامات في المرشحات عدد 6 صمام لكل لوحة. 
2- تجهيز وتركيب وفحص وتشغيل قاطع رئيسي 64 أمبير وموصل 4 كيلو واط رقم 12 ومرحلة الفايلر والحمل الزائد والمؤقت وأجهزة الحماية والمفاتيح وجميع متطلبات العمل الأخرى
3- تجهيز وتركيب وفحص وتشغيل الكابلات بجميع ملحقاتها
 4-تجهيز وتركيب وفحص وتشغيل لوحة عدادات رقمية متعددة الوظائف مثبتة مع جميع الملحقات 
5-تجهيز وتركيب وفحص وتشغيل مصابيح الإشارة ومواد ومعدات ربط أطراف كابلات التحكم وصمامات الحماية وحمالات الكيبلات ان وجدت .</t>
    </r>
  </si>
  <si>
    <t>Three</t>
  </si>
  <si>
    <t>Two</t>
  </si>
  <si>
    <t>One</t>
  </si>
  <si>
    <t xml:space="preserve">Civil work </t>
  </si>
  <si>
    <t>اعمال مدنية</t>
  </si>
  <si>
    <t>3.2.0</t>
  </si>
  <si>
    <t>اعمال الصحية</t>
  </si>
  <si>
    <t>3.3.0</t>
  </si>
  <si>
    <t>3.4.0</t>
  </si>
  <si>
    <t>الاعمال الميكانيكية</t>
  </si>
  <si>
    <r>
      <rPr>
        <b/>
        <sz val="14"/>
        <rFont val="Ariel"/>
      </rPr>
      <t xml:space="preserve">Sun Shed (22X17m):
</t>
    </r>
    <r>
      <rPr>
        <sz val="14"/>
        <rFont val="Ariel"/>
      </rPr>
      <t xml:space="preserve">Supply of materials, tools and manpower to install sun shed. The price includes:
1-Providing and install (4) anchor bolts of Ø16mm and length of (40cm) for each column.
2-Providing and install base plate of (300x300x16mm) for each column.
3-Providing and install columns of steel tube 5mm minimum thickness with height </t>
    </r>
    <r>
      <rPr>
        <b/>
        <sz val="14"/>
        <rFont val="Ariel"/>
      </rPr>
      <t>4.5</t>
    </r>
    <r>
      <rPr>
        <sz val="14"/>
        <rFont val="Ariel"/>
      </rPr>
      <t xml:space="preserve">m (Spaced </t>
    </r>
    <r>
      <rPr>
        <b/>
        <sz val="14"/>
        <rFont val="Ariel"/>
      </rPr>
      <t>4.25</t>
    </r>
    <r>
      <rPr>
        <sz val="14"/>
        <rFont val="Ariel"/>
      </rPr>
      <t xml:space="preserve">m &amp; 4.25m in X-direction and </t>
    </r>
    <r>
      <rPr>
        <b/>
        <sz val="14"/>
        <rFont val="Ariel"/>
      </rPr>
      <t xml:space="preserve">4.25 </t>
    </r>
    <r>
      <rPr>
        <sz val="14"/>
        <rFont val="Ariel"/>
      </rPr>
      <t>m in Y-direction). 
4-Providing and install main beams of steel square tube 100x100x3mm.
5-Providing and install purlin of rectangular steel tube 100x50x3mm and spaced 80cm. 
6-Providing and install Corrugated metal sheet thickness 0.7mm, fixed by screws with rubber washers and overlapped in order to prevent water leakage.
7-Providing and Painting the steel structure with one layer of anti rust and two layers of oil paint. 
All needed work to complete the job will be included within the price.</t>
    </r>
    <r>
      <rPr>
        <b/>
        <sz val="14"/>
        <rFont val="Ariel"/>
      </rPr>
      <t xml:space="preserve"> See attached drawing.</t>
    </r>
  </si>
  <si>
    <r>
      <t xml:space="preserve">Control manhole (120x120x120cm):
</t>
    </r>
    <r>
      <rPr>
        <sz val="14"/>
        <color theme="1"/>
        <rFont val="Ariel"/>
      </rPr>
      <t>Supply of  materials, equipment, tools and manpower to build control manhole with interior dimensions (W120xL120xD120 cm), using reinforced concrete (C25 Mpa) as per below details and requirement:
A- Excavate and remove soil dimensions (350x350x180cm) for each manhole. 
B- Cast blinding concrete class C20 Mpa, dimensions (200x200x10cm) under the manhole foundation.
C- Fixing wood formwork for the foundation (160x160x20cm) then fix reinforcement for foundation using steel bar (Ø 12 mm @ 200mm c/c in both directions, two-layers) for manhole foundation, then cast concrete (C25 Mpa) for the foundation.
D- Fixing wood formwork for the walls (20cm) above the concrete foundation, using steel bars for the walls (Ø 12 mm @ 200 mm c/c in both directions, one-layer), then cast concrete class C25 Mpa.
E- Fabricate and install the pre-cast concrete manholes cover ,dimensions (160x160x20 cm thickness) with circular maintenance opening (Ø 60 cm) and cast iron cover, concrete slab reinforced by using steel bar (Ø 12 mm @ 200 mm c/c in two directions, two-layers), using concrete class C25 Mpa, pre-cast concrete manhole should included two steel hooks (using steel bar Ø 12 mm) for lifting purpose. 
F- Backfilling the exterior surrounded area by sub-base soil with proper compaction and leveling. 
G. The work includes formwork, levelling , finishing , curing and testing the concrete. The price shall includes all needed works to complete the jo</t>
    </r>
    <r>
      <rPr>
        <sz val="14"/>
        <rFont val="Ariel"/>
      </rPr>
      <t>b  .</t>
    </r>
    <r>
      <rPr>
        <b/>
        <sz val="14"/>
        <rFont val="Ariel"/>
      </rPr>
      <t xml:space="preserve">SEE ATTACHED DRAWING. </t>
    </r>
  </si>
  <si>
    <r>
      <t xml:space="preserve">Supply complete 100m3/hr river water treatment compact unit:
</t>
    </r>
    <r>
      <rPr>
        <sz val="14"/>
        <color theme="1"/>
        <rFont val="Ariel"/>
      </rPr>
      <t>Supply, install, commission and test new set pre-fabricated river water treatment compact unit  (Lubron, Kumyapi, Vatek or equivalent) with a capacity of 100m3/hr . The price includes all piping and fittings for the system and all materials used for piping and fittings have CE, ISO certificates or equivalent. All the pipes and fittings are PN10/PN16 as per the system pressure requirements. The following are included in the price: 
- The filter media should be supplied by the contractor as per the specs in the compliance sheet.
- All types and sizes of the valves (including  gear-boxed) and fittings are included in the price for all of the inlets and outlets of the components of the compact units.
- All required cables, valves and pipes (the steel pipes shall be hot dip galvanized) with fittings, accessories and all other requirements which are not included/provided by the manufacture for connection, testing and full operation.
- PLC system, electrical panel boards and the pumps starting mode are soft starters are included.
- Manufacturing by reliable manufacturer, and control of goods for shipment by logistic company.
- Shipping cost, road transport and insurance are included.
- English manual operator for start-up, commissioning, and maintenance.
- Third party inspection cost and all drawings, details, and origin certificates.
- All items of the component needs ISO or equivalent certificates (local fabricated items are not accepted without ISO or equivalent standard certificates).
 - The contractor is requested to provide shop drawings showing all the sufficient steel structure and re-enforced concrete foundation prior to work in the site before commence of the works.
- The price includes all required items to make the system works properly.
- All dis-assembled materials have to be moved to the designated warehouse by the end-user.
Note: materials for hoses PE and for pipes PVC and/or uPVC. PPRC pipes are not acceptable for piping and/or hoses.</t>
    </r>
  </si>
  <si>
    <r>
      <t>تجهيز وتنصيب وحدة ماء مجمعة كاملة لمعالجة مياه النهر(وحدة ماء شرب) بقدرة 100 م 3 / ساعة:</t>
    </r>
    <r>
      <rPr>
        <sz val="14"/>
        <rFont val="Ariel"/>
      </rPr>
      <t xml:space="preserve">
تجهيز المواد والعدد والمعدات وتركيب وفحص وتشغيل وحدة ماء مجمعة جديدية لمعالجة ماء النهر(وحدة ماء شرب)مسبقة التصنيع مدمجة  نوع ( Lubron،  Kumyapi، Vatek )  أو ما يعادلها) بسعة 100 م 3 / ساعة )  يشمل السعر جميع الأنابيب والتجهيزات الخاصة بالنظام وجميع المواد المستخدمة في الأنابيب والتجهيزات حاصلة على شهادات CE أو ISO أو ما يعادلها. جميع الأنابيب والتجهيزات هي PN10/PN16 وفقًا لمتطلبات الودة الفنية والضغط المطلوب ويتضمن السعر ما يلي:
- تجهيز وتركيب وسائط ترشيح وفقا للمواصفات الفنية
- تجهيز وتركيب وفحص جميع أنواع وأحجام الصمامات (وصناديق التروس) والتجهيزات متضمنة في السعر لجميع المداخل والمخارج لمكونات الوحدات المدمجة.
- تجهيز وتركيب وفحص وتشغيل جميع الكابلات والصمامات والأنابيب المطلوبة (الانابيب الحديدية المغلونة الغاطسة) مع التركيبات والملحقات وجميع المتطلبات الأخرى.
- تجهيز وتركيب منظومة PLC ولوحات التحكم اللوحات الكهربائية ووضع بدء تشغيل المضخات.
- يجب ان تكون الوحدة مصنعة من منشأ معروف ومعتمد ووفقا لمواصفات الفنية المطلوبة لذلك.
- يتضمن السعر كلف الشحن والنقل والتامين والكمارك والضرائب وغيرها.
</t>
    </r>
    <r>
      <rPr>
        <sz val="13"/>
        <rFont val="Ariel"/>
      </rPr>
      <t>- مشغل يدوي باللغة الإنجليزية والعربية لبدء التشغيل والاطفاء والصيانة.
- يتضمن السعر كلف الفحوصات وفحص الطرف الثالث وجميع الوثائق والمستندات وشهادات المنشأ والتصنيع.
- جميع عناصر المكون تحتاج إلى شهادات الأيزو أو ما يعادلها (لا تقبل الأصناف المصنعة محلياً بدون شهادات الأيزو أو ما يعادلها).
  - يطلب من المقاول تقديم رسومات تنفيذية توضح جميع الهياكل الفولاذية الكافية والأساسات الخرسانية المسلحة قبل العمل في الموقع قبل بدء الأعمال.
- السعر يشمل جميع العناصر المطلوبة لكي يعمل النظام بشكل صحيح.
- يجب نقل جميع المواد المفككة إلى المستودع المخصص من قبل المستخدم النهائي.
ملاحظة: الانابيب البلاستيكية المستخدمة في بعض الاماكن والخراطيم يجب ان تكون (PE  او uPVC  اوPVC  ) وأنابيب PPRCغير مقبولة للأنابيب او الخراطيم</t>
    </r>
    <r>
      <rPr>
        <sz val="14"/>
        <rFont val="Ariel"/>
      </rPr>
      <t xml:space="preserve">. </t>
    </r>
  </si>
  <si>
    <t>Price IQD</t>
  </si>
  <si>
    <t>Amount IQD</t>
  </si>
  <si>
    <t>Total cost  IQD</t>
  </si>
  <si>
    <r>
      <rPr>
        <b/>
        <sz val="14"/>
        <rFont val="Ariel"/>
      </rPr>
      <t xml:space="preserve">Sun Shed for pumps on the river :
</t>
    </r>
    <r>
      <rPr>
        <sz val="14"/>
        <rFont val="Ariel"/>
      </rPr>
      <t xml:space="preserve">Supply of materials, tools and manpower to install sun shed. The price includes:
1-Excavation for the columns footing (60x60x60cm).
2-Providing (4) anchor bolts of Ø16mm and length of (40cm) for each column.
3-Providing base plate of (200x200x16mm) for each column.
4-Casting column footing (60x60x60cm) using (C25MPa) concrete and sulphate resistance cement for each columns.
5-Providing columns of steel square tube 100x100x3mm with height 2.8m(Spaced </t>
    </r>
    <r>
      <rPr>
        <b/>
        <sz val="14"/>
        <rFont val="Ariel"/>
      </rPr>
      <t>3.0</t>
    </r>
    <r>
      <rPr>
        <sz val="14"/>
        <rFont val="Ariel"/>
      </rPr>
      <t xml:space="preserve">m in X-direction and </t>
    </r>
    <r>
      <rPr>
        <b/>
        <sz val="14"/>
        <rFont val="Ariel"/>
      </rPr>
      <t>3.0</t>
    </r>
    <r>
      <rPr>
        <sz val="14"/>
        <rFont val="Ariel"/>
      </rPr>
      <t>m in Y-direction). 
6-Providing main beams of steel square tube 100x100x3mm.
7-Providing purlin of rectangular steel tube 100x50x3mm and spaced 80cm. 
8-Corrugated metal sheet thickness 0.5mm, fixed by screws and overlapped in order to prevent water leakage.
9-Painting the steel structure with one layer of anti rust and two layers of oil paint. 
10- casting concrete 20 cm thikness with BRC 15*15*0.5 cm using c25 mpa concrete according to the instructions od the site engineer. 
All needed work to complete the job will be included within the price.</t>
    </r>
    <r>
      <rPr>
        <b/>
        <sz val="14"/>
        <color rgb="FFFF0000"/>
        <rFont val="Ariel"/>
      </rPr>
      <t xml:space="preserve"> </t>
    </r>
  </si>
  <si>
    <r>
      <t xml:space="preserve">سقيفة حماية من الشمس (3.0×3.0م) مع أرضية خرسانية للمضخات على النهر:
</t>
    </r>
    <r>
      <rPr>
        <sz val="13"/>
        <rFont val="Ariel"/>
      </rPr>
      <t>تجهيز المواد والعدد والمعدات والقيام باعمال تجهيز وتركيب سقيفة حديدية للحماية من الشمس ويشمل العمل مايلي:
1-حفر أساسات الأعمدة (60×60×60 سم).
2- تجهيز وتثبيت انكر بولت عدد (4) قطر 16 ملم وطول (40 سم) لكل عمود.
3- تجهيز وتثبيت بليت قاعدة حديدية مقاس (200×200×16 ملم) لكل عمود.
4- صب أساسات الأعمدة (60x60x60سم) باستخدام الخرسانة (C25MPa) والأسمنت المقاوم للكبريتات لكل عمود.
5-تجهيز وتثبيت أعمدة من الانابيب الحديدية المربعة مقاس 100×100×3 مم بارتفاع 2.8 م (مسافة 3.0 م في اتجاه X و 3.0 م في اتجاه Y).
6-تجهيز وتثبيت جسور حديدية مربعة قياس 100×100×3مم.
7-تجهيز وتثبيت طراحيات حديد شخاطة قياس 100×50×3 مم وكل 80 سم.
8-تجهيز وتثبيت كيربي حديد مغلون سمك 0.5 ملم مع التثبيت بالبراغي والواشرات الحديدية والبلاستيكة والتداخل بين الكيربي لمنع تسرب الماء.
9- تجهيز المواد والقيام باعمال صبغ الحديد للسقيفة بالاصباغ المضادة للصدا والاصباغ الدهنية .
10-صب خرسانة بسماكة (20 سم) مع BRC (150×150×5 ملم) باستخدام خرسانة (C25MPa) والسمنت مقاوم للكبريتات لأرضية السقيفة
مع كل ما يتطلبه العمل وحسب المواصفات الفنية وتوجيهات المهندس الشمرف والمخططات المرفقة .</t>
    </r>
  </si>
  <si>
    <r>
      <t>Rehabilitation Operator room and Constraction of bathroom (Area : 2x1.8m) with sanitary fixtures:
Supply all materials, equipment, and labor and construct operators room as indicated on the drawings including all sanitary fixtures. Work shall include the following</t>
    </r>
    <r>
      <rPr>
        <b/>
        <sz val="14"/>
        <rFont val="Ariel"/>
      </rPr>
      <t xml:space="preserve">
</t>
    </r>
    <r>
      <rPr>
        <sz val="14"/>
        <rFont val="Ariel"/>
      </rPr>
      <t>1-Supply the materials and conduct excavations for bathroom foundations  (length: 6m , depth :60cm , width: 70 cm)  . Rate shall include all requirements all as per Tender drawing
2-Supply material and cast reinforced concrete for bathroom footings (40X60) cm, (1.5 m3) using sulfate resistant cement and compression strength not less than 25 MPa after 28 days with main steel reinforcement bars 6 X Ø 16 mm and collar bars Ø 12 mm spaced at 25 cm with polythene sheet under the footings
3-Supply materials and build 40x20x15 cm size solid blocks with cement mortar mix( 3:1), 30 cm high and 40 cm wide above the bathroom concrete foundations
4-Supply materials and construct solid blocks 40x20x15 cm for walkways ( 40 cm high and length 13 ml ) with cement mortar bed and grouting
5-Supply materials and undertake the backfill with selected crushed aggregates, compaction for the inside, walkways and ground slab level all as directed by the supervisory engineer
6-Supply materials and construct 3 m. high and 6 ml length, solid block(40cmx20cmx15cm) walls with cement mortar mix 1:3
7-Supply materials and cast 15 cm thick 25 MPA compression strengths @28 days reinforced concrete roof slab (2x1.8m) including formwork, storm water drain pipes and one layer of steel reinforcement bars Ø 12 mm every 17 cm in both directions 
8-Supply the materials and apply cement plaster for bathroom external walls with sand and cement mortar 1:3 work include repairing the old operator walls room from internal and external plaster with any type of plastering and replastering when install the electricity wiring and pipes (if any) and apply finish and plaster works for all walls using straight edge
9-Supply materials for remove the old floor tiles for operator room and casting the Operator room, bathroom and walkway floors with concrete mix 1:2:4 thickness 10 cm after laying and compaction of 5 cm gravel and as per Engineer instructions 
10-Supply materials and apply mosaic tiling no.4 (size 30x30x3 cm) for the Operator room, bathroom and walkway floors (area about 25 m2) including sand and cement mortar bed (1:3) 10 cm thick  with grouting and pointing and polishing
11-Supply materials and apply ceramic tiling internal walls of bathroom including sand and cement mortar bed (1:3) 3 m high with grouting and pointing and polishing
12-Supply and install steel door (1 x 2.1 m) for operator room  double sided double frame section, with steel sheet gage 18 .Rate shall include for manufacturing, installation and, hardware painting ,lock with all accessories and remove the old door for operator room all as per instructions of the supervisory engineer 
13-Supply and install PVC door (2 x 1 m) for bathroom with reinforced frame , fixing accessories, hardware and lock all as per instructions of the supervisory engineer
14-Supply and install PVC ventilation opening (0.6 x 0.5 m) with reinforced frame good quality and fixing accessories , knobs, glazing all as per instructions of the supervisory engineer
15-Supply materials and apply plastic high quality paints weatherproof for operator room internal, external walls and roof and bathroom external walls and  parapets all as per instructions of the supervisory engineer
All needed works to complete the job will be included within the price.</t>
    </r>
  </si>
  <si>
    <r>
      <rPr>
        <b/>
        <sz val="14"/>
        <rFont val="Ariel"/>
      </rPr>
      <t>ترميم غرفة المشغلين وانشاء مرافق صحية بمساحة (2*1.8 متر) مع الاعمال والتمديديات الصحية</t>
    </r>
    <r>
      <rPr>
        <sz val="14"/>
        <rFont val="Ariel"/>
      </rPr>
      <t xml:space="preserve">
تجهيز المواد والعدد والمعدات والايدي العاملة والقيام باعمال ترميم غرفة المشغلين وانشاء مرافق صحية جديدية ويشمل العمل ما يلي :
1-القيام باعمال حفر الاسس للمرافق الصحية (الطول: 6م، العمق: 60سم، العرض: 70سم) مع كل ما يتطلبه العمل.
2- التجهيز والصب بالخرسانة المسلحة للاسس وبابعاد (40×60) سم (1.5 م3) باستخدام السمنت مقاوم للكبريتات وقوة ضغط لا تقل عن 25 ميجا باسكال بعد 28 يوم مع حديد تسليح رئيسية عدد/ 6 وقطر 16 ملم وحلقات قطر 12 ملم كل 25 سم مع فرش النايلون الزراعي السميك تحت الاسس وكل ما يتطلبه العمل.
3-تجهيز المواد والقيام باعمال البناء بالبلوك الكونكريتي الصلد قياس (40*20*15 سم) للتكعيب مع مونة السمنت (3:1) وارتفاع 30 سم وعرض 40 سم فوق الأساسات الخرسانية للحمام.
4- تجهيز المواد والقيام باعمال البناء بالبلوك الكونكريتي الصلد قياس 40×20×15 سم لجدار الممشى (ارتفاع 40 سم وطول 13 متر) مع مونة السمنت والرمل وكل ما يتطلبه العمل.
5-تجهيز المواد والقيام باعمال دفن التكعيب والمماشي بالتيكلة الجبلية مع الرش والحدل ولحين الوصول الى المستوى المطلوب مع كل ما يتطلبه العمل .
6- تجهيز المواد والقيام باعمال البناء بالبلوك الكونكريتي الصلد قياس 40×20×15 سم للجدارن (ارتفاع 3 متر وطول 6 متر) مع مونة السمنت والرمل وكل ما يتطلبه العمل.
7-تجهيز المواد والقيام باعمال صب السقف للمرافق الصحية بالكونكريت المسلح سمك 15 سم وبابعاد 2*1.8 متر مع التسليح بالحديد قطر 12 ملم وبمسافة 17 سم بالاتجاهين مع اعمال القالب الخشبي وانابيب مياة الامطار وكل ما يتطلبه العمل .
8-تجهيز المواد والقيام باعمال اللبخ بمونة السمنت والرمل لجدران المرافق الصحية من الخارج وجدران غرفة المشغلين من الخارج (اذا نطلب الامر ) مع اعادة لبخ وتصليح بالجص الفني لجدران غرفة المشغلين او اي نو من اللبخ اذا تطلب الامر وعند مد الاسلاك الكهربائية والقيام بكافة تصليحات اللبخ من الداخل والخارج وكل ما يتطلبه العمل.
9-تجهيز المواد والقيام باعمال قلع الكاشي القديم لغرفة المشغلين وصب أرضيات غرفة المشغلين والحمام والممشى بالخرسانة الاعتيادية ونسبة خلط 1:2:4 سمك 10 سم بعد فرش وحدل طبقة بسمك 5 سم من الحصى وحسب تعليمات المهندس والمواصفات الفنية
10-تجهيز المواد والقيام باعمال رصف الارضية بالكاشي الموزاييك رقم 4 (مقاس 30×30×3 سم) لأرضيات غرفة المشغل والحمام والممشى (مساحة حوالي 25 م2) مع مونة السمنت والرمل (1:3) بسماكة 10 سم مع ملء المفاصل بالسمنت الابيض والتنظيف والتلميع والتلسيط الجيد وكل ما يتطلبه المل 
11-تجهيز المواد والقيام باعمال تغليف جدران المرافق الصحية من الداخل بالسيراميك (نوع جيد جدا)ومونة السمنت والرمل وبارتفاع 3 متر وملء المفاصل بالسمنت الابيض مع التنظيف وكل ما يتطلبه العمل
12-تجهيز المواد والقيام باعمال تجهيز وتركيب باب حديد قياس  (1 × 2.1 م) لغرفة التشغيل مع الاطار والنرمادات والقفل والكيلون والصبغ بالاصباغ المضادة للصدا والاصباغ الدهنية وكل ما يتطلبه العمل وإزالة الباب القديم غرفة المشغلين و حسب تعليمات المهندس المشرف
13-تجهيز وتركيب  باب PVC (2×1م) للحمام مع الاطار والزجاج والقفل والنرمادات وكل ما يتطلبه العمل و حسب تعليمات المهندس المشرف
14-تجهيز وتركيب شباك هوائي PVC مقاس (0.6×0.5م) مع الاطار والزجاج وكل ما يتطلبه العمل 
15-تجهيز المواد والقيام باعمال الصبغ بالاصباغ البلاستيكية للجدران من الخارج والداخل في غرفة المشغلين وجدران خارج المرافق الصحية مع كل ما يتطلبه العمل 
مع كل ما يتطلبه العمل وحسب المواصفات وتوجيهات المهندس المشرف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</si>
</sst>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50" x14ac:knownFonts="1">
    <font>
      <sz val="10"/>
      <name val="Arial"/>
      <charset val="178"/>
    </font>
    <font>
      <sz val="11"/>
      <color theme="1"/>
      <name val="Calibri"/>
      <family val="2"/>
      <scheme val="minor"/>
    </font>
    <font>
      <sz val="10"/>
      <name val="Arial"/>
      <family val="2"/>
    </font>
    <font>
      <b/>
      <sz val="10"/>
      <name val="Arial"/>
      <family val="2"/>
      <charset val="178"/>
    </font>
    <font>
      <sz val="10"/>
      <name val="Arial"/>
      <family val="2"/>
      <charset val="178"/>
    </font>
    <font>
      <b/>
      <sz val="10"/>
      <name val="Arial"/>
      <family val="2"/>
    </font>
    <font>
      <sz val="10"/>
      <name val="Arial"/>
      <family val="2"/>
    </font>
    <font>
      <b/>
      <sz val="12"/>
      <name val="Arial"/>
      <family val="2"/>
    </font>
    <font>
      <b/>
      <sz val="10"/>
      <name val="Arial Black"/>
      <family val="2"/>
    </font>
    <font>
      <sz val="12"/>
      <name val="Arial"/>
      <family val="2"/>
    </font>
    <font>
      <b/>
      <i/>
      <sz val="12"/>
      <name val="Arial"/>
      <family val="2"/>
    </font>
    <font>
      <b/>
      <sz val="14"/>
      <color theme="1"/>
      <name val="Arial"/>
      <family val="2"/>
    </font>
    <font>
      <u/>
      <sz val="12"/>
      <name val="Arial"/>
      <family val="2"/>
    </font>
    <font>
      <sz val="11"/>
      <name val="Arial"/>
      <family val="2"/>
    </font>
    <font>
      <b/>
      <sz val="11"/>
      <name val="Arial"/>
      <family val="2"/>
    </font>
    <font>
      <sz val="12"/>
      <color rgb="FFFF0000"/>
      <name val="Arial"/>
      <family val="2"/>
    </font>
    <font>
      <b/>
      <sz val="12"/>
      <name val="Arial"/>
      <family val="2"/>
      <charset val="178"/>
    </font>
    <font>
      <sz val="10"/>
      <name val="Arial"/>
      <family val="2"/>
    </font>
    <font>
      <b/>
      <sz val="12"/>
      <color theme="1"/>
      <name val="Calibri"/>
      <family val="2"/>
      <scheme val="minor"/>
    </font>
    <font>
      <b/>
      <sz val="12"/>
      <name val="Calibri"/>
      <family val="2"/>
      <scheme val="minor"/>
    </font>
    <font>
      <b/>
      <sz val="14"/>
      <name val="Calibri"/>
      <family val="2"/>
      <scheme val="minor"/>
    </font>
    <font>
      <sz val="14"/>
      <color theme="1"/>
      <name val="Calibri"/>
      <family val="2"/>
      <scheme val="minor"/>
    </font>
    <font>
      <b/>
      <sz val="11"/>
      <name val="Arial"/>
      <family val="2"/>
      <charset val="178"/>
    </font>
    <font>
      <b/>
      <sz val="14"/>
      <name val="Arial"/>
      <family val="2"/>
      <charset val="178"/>
    </font>
    <font>
      <b/>
      <sz val="16"/>
      <color theme="1"/>
      <name val="Calibri"/>
      <family val="2"/>
      <scheme val="minor"/>
    </font>
    <font>
      <sz val="16"/>
      <color theme="1"/>
      <name val="Calibri"/>
      <family val="2"/>
      <scheme val="minor"/>
    </font>
    <font>
      <b/>
      <sz val="11"/>
      <color theme="1"/>
      <name val="Calibri"/>
      <family val="2"/>
      <scheme val="minor"/>
    </font>
    <font>
      <sz val="11"/>
      <name val="Arial"/>
      <family val="2"/>
      <charset val="178"/>
    </font>
    <font>
      <b/>
      <sz val="11"/>
      <name val="Calibri"/>
      <family val="2"/>
      <scheme val="minor"/>
    </font>
    <font>
      <b/>
      <sz val="14"/>
      <name val="Arial Black"/>
      <family val="2"/>
    </font>
    <font>
      <b/>
      <sz val="14"/>
      <name val="Arial"/>
      <family val="2"/>
    </font>
    <font>
      <sz val="14"/>
      <name val="Arial"/>
      <family val="2"/>
    </font>
    <font>
      <sz val="8"/>
      <name val="Arial"/>
      <family val="2"/>
    </font>
    <font>
      <sz val="14"/>
      <name val="Calibri"/>
      <family val="2"/>
      <scheme val="minor"/>
    </font>
    <font>
      <sz val="14"/>
      <color theme="1"/>
      <name val="Arial"/>
      <family val="2"/>
    </font>
    <font>
      <b/>
      <sz val="14"/>
      <color rgb="FF000000"/>
      <name val="Arial"/>
      <family val="2"/>
    </font>
    <font>
      <sz val="14"/>
      <color rgb="FF000000"/>
      <name val="Arial"/>
      <family val="2"/>
    </font>
    <font>
      <sz val="14"/>
      <color rgb="FFFF0000"/>
      <name val="Arial"/>
      <family val="2"/>
    </font>
    <font>
      <b/>
      <sz val="14"/>
      <color theme="1"/>
      <name val="Ariel"/>
    </font>
    <font>
      <sz val="14"/>
      <color theme="1"/>
      <name val="Ariel"/>
    </font>
    <font>
      <sz val="14"/>
      <name val="Ariel"/>
    </font>
    <font>
      <b/>
      <sz val="14"/>
      <name val="Ariel"/>
    </font>
    <font>
      <b/>
      <sz val="16"/>
      <name val="Calibri"/>
      <family val="2"/>
      <scheme val="minor"/>
    </font>
    <font>
      <b/>
      <sz val="14"/>
      <color rgb="FFFF0000"/>
      <name val="Ariel"/>
    </font>
    <font>
      <sz val="12"/>
      <name val="Ariel"/>
    </font>
    <font>
      <sz val="13"/>
      <name val="Ariel"/>
    </font>
    <font>
      <b/>
      <sz val="13"/>
      <name val="Ariel"/>
    </font>
    <font>
      <b/>
      <sz val="14"/>
      <color indexed="8"/>
      <name val="Ariel"/>
    </font>
    <font>
      <sz val="13"/>
      <color theme="1"/>
      <name val="Ariel"/>
    </font>
    <font>
      <b/>
      <sz val="16"/>
      <name val="Arial"/>
      <family val="2"/>
    </font>
  </fonts>
  <fills count="7">
    <fill>
      <patternFill patternType="none"/>
    </fill>
    <fill>
      <patternFill patternType="gray125"/>
    </fill>
    <fill>
      <patternFill patternType="solid">
        <fgColor indexed="47"/>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style="thin">
        <color auto="1"/>
      </left>
      <right/>
      <top/>
      <bottom style="thin">
        <color auto="1"/>
      </bottom>
      <diagonal/>
    </border>
  </borders>
  <cellStyleXfs count="4">
    <xf numFmtId="0" fontId="0" fillId="0" borderId="0"/>
    <xf numFmtId="0" fontId="6" fillId="0" borderId="0"/>
    <xf numFmtId="0" fontId="1" fillId="0" borderId="0"/>
    <xf numFmtId="44" fontId="17" fillId="0" borderId="0" applyFont="0" applyFill="0" applyBorder="0" applyAlignment="0" applyProtection="0"/>
  </cellStyleXfs>
  <cellXfs count="178">
    <xf numFmtId="0" fontId="0" fillId="0" borderId="0" xfId="0"/>
    <xf numFmtId="0" fontId="0" fillId="0" borderId="0" xfId="0" applyAlignment="1">
      <alignment vertical="top"/>
    </xf>
    <xf numFmtId="0" fontId="4" fillId="0" borderId="0" xfId="0" applyFont="1" applyAlignment="1">
      <alignment vertical="top"/>
    </xf>
    <xf numFmtId="0" fontId="2" fillId="0" borderId="0" xfId="0" applyFont="1"/>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8" fillId="3" borderId="8" xfId="0" applyFont="1" applyFill="1" applyBorder="1" applyAlignment="1">
      <alignment horizontal="center" vertical="center"/>
    </xf>
    <xf numFmtId="0" fontId="16" fillId="3"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2" fontId="8" fillId="3" borderId="8" xfId="0" applyNumberFormat="1" applyFont="1" applyFill="1" applyBorder="1" applyAlignment="1">
      <alignment horizontal="center" vertical="center"/>
    </xf>
    <xf numFmtId="0" fontId="0" fillId="0" borderId="1" xfId="0" applyBorder="1" applyAlignment="1">
      <alignment vertical="top"/>
    </xf>
    <xf numFmtId="4" fontId="20" fillId="3" borderId="1" xfId="3" applyNumberFormat="1" applyFont="1" applyFill="1" applyBorder="1" applyAlignment="1">
      <alignment horizontal="right" vertical="center" readingOrder="1"/>
    </xf>
    <xf numFmtId="0" fontId="22" fillId="3" borderId="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18" fillId="4" borderId="1" xfId="0" applyFont="1" applyFill="1" applyBorder="1" applyAlignment="1">
      <alignment horizontal="left" vertical="center" wrapText="1"/>
    </xf>
    <xf numFmtId="0" fontId="24" fillId="0" borderId="1" xfId="2" applyFont="1" applyBorder="1"/>
    <xf numFmtId="0" fontId="25" fillId="0" borderId="1" xfId="2" applyFont="1" applyBorder="1" applyAlignment="1">
      <alignment horizontal="center" vertical="center"/>
    </xf>
    <xf numFmtId="0" fontId="25" fillId="0" borderId="0" xfId="2" applyFont="1" applyAlignment="1">
      <alignment horizontal="center" vertical="center"/>
    </xf>
    <xf numFmtId="0" fontId="16" fillId="3" borderId="17" xfId="0" applyFont="1" applyFill="1" applyBorder="1" applyAlignment="1">
      <alignment horizontal="center" vertical="center" wrapText="1"/>
    </xf>
    <xf numFmtId="1" fontId="8" fillId="3" borderId="8" xfId="0" applyNumberFormat="1" applyFont="1" applyFill="1" applyBorder="1" applyAlignment="1">
      <alignment horizontal="center" vertical="center"/>
    </xf>
    <xf numFmtId="0" fontId="8" fillId="3" borderId="7" xfId="0" applyFont="1" applyFill="1" applyBorder="1" applyAlignment="1">
      <alignment horizontal="center" vertical="center"/>
    </xf>
    <xf numFmtId="2" fontId="8" fillId="3" borderId="7" xfId="0" applyNumberFormat="1"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22" fillId="3" borderId="5" xfId="0" applyFont="1" applyFill="1" applyBorder="1" applyAlignment="1">
      <alignment horizontal="center" vertical="center" wrapText="1"/>
    </xf>
    <xf numFmtId="164" fontId="22" fillId="3" borderId="5" xfId="0" applyNumberFormat="1" applyFont="1" applyFill="1" applyBorder="1" applyAlignment="1">
      <alignment horizontal="center" vertical="center" wrapText="1"/>
    </xf>
    <xf numFmtId="0" fontId="22" fillId="3" borderId="6" xfId="0" applyFont="1" applyFill="1" applyBorder="1" applyAlignment="1">
      <alignment horizontal="center" vertical="center" wrapText="1"/>
    </xf>
    <xf numFmtId="164" fontId="22" fillId="3" borderId="17" xfId="0" applyNumberFormat="1" applyFont="1" applyFill="1" applyBorder="1" applyAlignment="1">
      <alignment horizontal="center" vertical="center" wrapText="1"/>
    </xf>
    <xf numFmtId="0" fontId="22" fillId="3" borderId="18"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3" borderId="1" xfId="3" applyNumberFormat="1" applyFont="1" applyFill="1" applyBorder="1" applyAlignment="1">
      <alignment horizontal="center" vertical="center" readingOrder="1"/>
    </xf>
    <xf numFmtId="4" fontId="28" fillId="3" borderId="1" xfId="3" applyNumberFormat="1" applyFont="1" applyFill="1" applyBorder="1" applyAlignment="1">
      <alignment horizontal="center" vertical="center" readingOrder="1"/>
    </xf>
    <xf numFmtId="0" fontId="26" fillId="4" borderId="1" xfId="0" applyFont="1" applyFill="1" applyBorder="1" applyAlignment="1">
      <alignment horizontal="left" vertical="center" wrapText="1"/>
    </xf>
    <xf numFmtId="4" fontId="26" fillId="4" borderId="1" xfId="0" applyNumberFormat="1" applyFont="1" applyFill="1" applyBorder="1" applyAlignment="1">
      <alignment horizontal="left" vertical="center" wrapText="1"/>
    </xf>
    <xf numFmtId="0" fontId="13" fillId="0" borderId="0" xfId="0" applyFont="1" applyAlignment="1">
      <alignment vertical="top"/>
    </xf>
    <xf numFmtId="0" fontId="27" fillId="0" borderId="0" xfId="0" applyFont="1" applyAlignment="1">
      <alignment vertical="top"/>
    </xf>
    <xf numFmtId="164" fontId="27" fillId="0" borderId="0" xfId="0" applyNumberFormat="1" applyFont="1" applyAlignment="1">
      <alignment vertical="top"/>
    </xf>
    <xf numFmtId="2" fontId="29" fillId="3" borderId="7" xfId="0" applyNumberFormat="1" applyFont="1" applyFill="1" applyBorder="1" applyAlignment="1">
      <alignment horizontal="center" vertical="center"/>
    </xf>
    <xf numFmtId="0" fontId="31" fillId="0" borderId="1" xfId="0" applyFont="1" applyBorder="1" applyAlignment="1">
      <alignment vertical="top"/>
    </xf>
    <xf numFmtId="0" fontId="31" fillId="0" borderId="0" xfId="0" applyFont="1" applyAlignment="1">
      <alignment vertical="top"/>
    </xf>
    <xf numFmtId="0" fontId="16" fillId="2" borderId="16" xfId="0" applyFont="1" applyFill="1" applyBorder="1" applyAlignment="1">
      <alignment horizontal="center" vertical="center" wrapText="1"/>
    </xf>
    <xf numFmtId="3" fontId="30" fillId="4" borderId="9" xfId="0" applyNumberFormat="1" applyFont="1" applyFill="1" applyBorder="1" applyAlignment="1">
      <alignment horizontal="center" vertical="center"/>
    </xf>
    <xf numFmtId="4" fontId="28" fillId="3" borderId="9" xfId="3" applyNumberFormat="1" applyFont="1" applyFill="1" applyBorder="1" applyAlignment="1">
      <alignment horizontal="center" vertical="center" readingOrder="1"/>
    </xf>
    <xf numFmtId="4" fontId="19" fillId="4" borderId="9" xfId="3" applyNumberFormat="1" applyFont="1" applyFill="1" applyBorder="1" applyAlignment="1">
      <alignment horizontal="center" vertical="center" readingOrder="1"/>
    </xf>
    <xf numFmtId="0" fontId="14" fillId="4" borderId="1" xfId="0" applyFont="1" applyFill="1" applyBorder="1" applyAlignment="1">
      <alignment horizontal="center" vertical="top" wrapText="1"/>
    </xf>
    <xf numFmtId="0" fontId="23" fillId="3" borderId="1" xfId="0" applyFont="1" applyFill="1" applyBorder="1" applyAlignment="1">
      <alignment horizontal="center" vertical="center" wrapText="1"/>
    </xf>
    <xf numFmtId="0" fontId="9" fillId="0" borderId="1" xfId="0" applyFont="1" applyBorder="1" applyAlignment="1">
      <alignment horizontal="center" vertical="center"/>
    </xf>
    <xf numFmtId="3" fontId="9" fillId="0" borderId="9" xfId="0" applyNumberFormat="1" applyFont="1" applyBorder="1" applyAlignment="1">
      <alignment horizontal="center" vertical="center"/>
    </xf>
    <xf numFmtId="0" fontId="9" fillId="0" borderId="3" xfId="0" applyFont="1" applyBorder="1" applyAlignment="1">
      <alignment horizontal="center" vertical="center"/>
    </xf>
    <xf numFmtId="3" fontId="9" fillId="0" borderId="1" xfId="0" applyNumberFormat="1" applyFont="1" applyBorder="1" applyAlignment="1">
      <alignment horizontal="center" vertical="center"/>
    </xf>
    <xf numFmtId="0" fontId="33" fillId="6" borderId="1" xfId="0" applyFont="1" applyFill="1" applyBorder="1" applyAlignment="1">
      <alignment vertical="top" wrapText="1"/>
    </xf>
    <xf numFmtId="0" fontId="11" fillId="0" borderId="1" xfId="0" applyFont="1" applyBorder="1" applyAlignment="1">
      <alignment horizontal="right" vertical="top" wrapText="1" indent="1" readingOrder="2"/>
    </xf>
    <xf numFmtId="0" fontId="31" fillId="0" borderId="1" xfId="0" applyFont="1" applyBorder="1" applyAlignment="1">
      <alignment horizontal="left" vertical="top" wrapText="1"/>
    </xf>
    <xf numFmtId="0" fontId="34" fillId="0" borderId="1" xfId="0" applyFont="1" applyBorder="1" applyAlignment="1">
      <alignment horizontal="right" vertical="top" wrapText="1" readingOrder="2"/>
    </xf>
    <xf numFmtId="0" fontId="30" fillId="0" borderId="1" xfId="0" applyFont="1" applyBorder="1" applyAlignment="1">
      <alignment horizontal="justify" vertical="top" wrapText="1"/>
    </xf>
    <xf numFmtId="0" fontId="35" fillId="0" borderId="0" xfId="0" applyFont="1" applyAlignment="1">
      <alignment vertical="top" wrapText="1"/>
    </xf>
    <xf numFmtId="0" fontId="38" fillId="6" borderId="1" xfId="0" applyFont="1" applyFill="1" applyBorder="1" applyAlignment="1">
      <alignment horizontal="left" vertical="top" wrapText="1" readingOrder="1"/>
    </xf>
    <xf numFmtId="4" fontId="41" fillId="0" borderId="1" xfId="3" applyNumberFormat="1" applyFont="1" applyFill="1" applyBorder="1" applyAlignment="1">
      <alignment horizontal="right" vertical="top" wrapText="1" readingOrder="1"/>
    </xf>
    <xf numFmtId="0" fontId="39" fillId="0" borderId="1" xfId="0" applyFont="1" applyBorder="1" applyAlignment="1">
      <alignment horizontal="left" vertical="top" wrapText="1"/>
    </xf>
    <xf numFmtId="4" fontId="41" fillId="0" borderId="1" xfId="3" applyNumberFormat="1" applyFont="1" applyFill="1" applyBorder="1" applyAlignment="1">
      <alignment horizontal="right" vertical="top" wrapText="1" readingOrder="2"/>
    </xf>
    <xf numFmtId="0" fontId="39" fillId="6" borderId="1" xfId="0" applyFont="1" applyFill="1" applyBorder="1" applyAlignment="1">
      <alignment horizontal="left" vertical="top" wrapText="1"/>
    </xf>
    <xf numFmtId="0" fontId="39" fillId="0" borderId="1" xfId="0" applyFont="1" applyBorder="1" applyAlignment="1">
      <alignment horizontal="left" vertical="center" wrapText="1" readingOrder="1"/>
    </xf>
    <xf numFmtId="4" fontId="40" fillId="0" borderId="1" xfId="3" applyNumberFormat="1" applyFont="1" applyFill="1" applyBorder="1" applyAlignment="1">
      <alignment horizontal="right" vertical="center" wrapText="1" readingOrder="2"/>
    </xf>
    <xf numFmtId="0" fontId="24" fillId="3" borderId="1" xfId="0" applyFont="1" applyFill="1" applyBorder="1" applyAlignment="1">
      <alignment horizontal="left" vertical="top" wrapText="1"/>
    </xf>
    <xf numFmtId="4" fontId="42" fillId="3" borderId="1" xfId="3" applyNumberFormat="1" applyFont="1" applyFill="1" applyBorder="1" applyAlignment="1">
      <alignment horizontal="center" vertical="center" readingOrder="1"/>
    </xf>
    <xf numFmtId="4" fontId="42" fillId="3" borderId="1" xfId="3" applyNumberFormat="1" applyFont="1" applyFill="1" applyBorder="1" applyAlignment="1">
      <alignment horizontal="right" vertical="center" readingOrder="1"/>
    </xf>
    <xf numFmtId="0" fontId="39" fillId="0" borderId="1" xfId="0" applyFont="1" applyBorder="1" applyAlignment="1">
      <alignment horizontal="right" vertical="top" wrapText="1"/>
    </xf>
    <xf numFmtId="0" fontId="40" fillId="0" borderId="1" xfId="0" applyFont="1" applyBorder="1" applyAlignment="1">
      <alignment horizontal="left" vertical="top" wrapText="1" readingOrder="1"/>
    </xf>
    <xf numFmtId="0" fontId="39" fillId="0" borderId="1" xfId="0" applyFont="1" applyBorder="1" applyAlignment="1">
      <alignment vertical="top" wrapText="1" readingOrder="1"/>
    </xf>
    <xf numFmtId="3" fontId="40" fillId="6" borderId="1" xfId="0" applyNumberFormat="1" applyFont="1" applyFill="1" applyBorder="1" applyAlignment="1">
      <alignment horizontal="left" vertical="top" wrapText="1"/>
    </xf>
    <xf numFmtId="0" fontId="39" fillId="0" borderId="1" xfId="0" applyFont="1" applyBorder="1" applyAlignment="1">
      <alignment horizontal="left" vertical="top" wrapText="1" readingOrder="1"/>
    </xf>
    <xf numFmtId="0" fontId="40" fillId="0" borderId="1" xfId="0" applyFont="1" applyBorder="1" applyAlignment="1">
      <alignment horizontal="left" vertical="top" wrapText="1"/>
    </xf>
    <xf numFmtId="0" fontId="40" fillId="0" borderId="1" xfId="0" applyFont="1" applyBorder="1" applyAlignment="1">
      <alignment horizontal="left" vertical="center" wrapText="1" readingOrder="1"/>
    </xf>
    <xf numFmtId="0" fontId="45" fillId="0" borderId="1" xfId="0" applyFont="1" applyBorder="1" applyAlignment="1">
      <alignment horizontal="right" vertical="top" wrapText="1"/>
    </xf>
    <xf numFmtId="0" fontId="40" fillId="0" borderId="1" xfId="0" applyFont="1" applyBorder="1" applyAlignment="1">
      <alignment vertical="top" wrapText="1"/>
    </xf>
    <xf numFmtId="0" fontId="40" fillId="0" borderId="1" xfId="0" applyFont="1" applyBorder="1" applyAlignment="1">
      <alignment vertical="top"/>
    </xf>
    <xf numFmtId="0" fontId="42" fillId="4" borderId="1" xfId="0" applyFont="1" applyFill="1" applyBorder="1" applyAlignment="1">
      <alignment horizontal="left" vertical="center" wrapText="1" readingOrder="1"/>
    </xf>
    <xf numFmtId="4" fontId="40" fillId="0" borderId="1" xfId="3" applyNumberFormat="1" applyFont="1" applyFill="1" applyBorder="1" applyAlignment="1">
      <alignment horizontal="right" vertical="top" wrapText="1" readingOrder="2"/>
    </xf>
    <xf numFmtId="0" fontId="41" fillId="6" borderId="1" xfId="0" applyFont="1" applyFill="1" applyBorder="1" applyAlignment="1">
      <alignment horizontal="left" vertical="center" wrapText="1" readingOrder="1"/>
    </xf>
    <xf numFmtId="0" fontId="40" fillId="0" borderId="1" xfId="0" applyFont="1" applyBorder="1" applyAlignment="1">
      <alignment horizontal="left" vertical="center" wrapText="1"/>
    </xf>
    <xf numFmtId="0" fontId="38" fillId="4" borderId="1" xfId="0" applyFont="1" applyFill="1" applyBorder="1" applyAlignment="1">
      <alignment horizontal="left" vertical="center" wrapText="1" readingOrder="1"/>
    </xf>
    <xf numFmtId="0" fontId="38" fillId="4" borderId="1" xfId="0" applyFont="1" applyFill="1" applyBorder="1" applyAlignment="1">
      <alignment horizontal="left" vertical="top" wrapText="1" readingOrder="1"/>
    </xf>
    <xf numFmtId="0" fontId="38" fillId="3" borderId="1" xfId="0" applyFont="1" applyFill="1" applyBorder="1" applyAlignment="1">
      <alignment horizontal="left" vertical="center" wrapText="1"/>
    </xf>
    <xf numFmtId="0" fontId="38" fillId="3" borderId="9" xfId="0" applyFont="1" applyFill="1" applyBorder="1" applyAlignment="1">
      <alignment horizontal="left" vertical="center" wrapText="1"/>
    </xf>
    <xf numFmtId="4" fontId="38" fillId="0" borderId="1" xfId="0" applyNumberFormat="1" applyFont="1" applyBorder="1" applyAlignment="1">
      <alignment horizontal="right" vertical="top" wrapText="1" readingOrder="2"/>
    </xf>
    <xf numFmtId="0" fontId="38" fillId="0" borderId="1" xfId="0" applyFont="1" applyBorder="1" applyAlignment="1">
      <alignment horizontal="left" vertical="top" wrapText="1"/>
    </xf>
    <xf numFmtId="4" fontId="38" fillId="0" borderId="1" xfId="0" applyNumberFormat="1" applyFont="1" applyBorder="1" applyAlignment="1">
      <alignment horizontal="right" vertical="top" wrapText="1"/>
    </xf>
    <xf numFmtId="0" fontId="41" fillId="0" borderId="1" xfId="0" applyFont="1" applyBorder="1" applyAlignment="1">
      <alignment horizontal="left" vertical="top" wrapText="1" readingOrder="1"/>
    </xf>
    <xf numFmtId="16" fontId="40" fillId="0" borderId="1" xfId="0" applyNumberFormat="1" applyFont="1" applyBorder="1" applyAlignment="1">
      <alignment horizontal="left" vertical="top" wrapText="1"/>
    </xf>
    <xf numFmtId="0" fontId="38" fillId="4" borderId="1" xfId="0" applyFont="1" applyFill="1" applyBorder="1" applyAlignment="1">
      <alignment horizontal="left" vertical="center" wrapText="1"/>
    </xf>
    <xf numFmtId="16" fontId="41" fillId="3" borderId="1" xfId="0" applyNumberFormat="1" applyFont="1" applyFill="1" applyBorder="1" applyAlignment="1">
      <alignment horizontal="left" vertical="center" wrapText="1"/>
    </xf>
    <xf numFmtId="0" fontId="47" fillId="3" borderId="1" xfId="0" applyFont="1" applyFill="1" applyBorder="1" applyAlignment="1">
      <alignment horizontal="left" vertical="center" wrapText="1"/>
    </xf>
    <xf numFmtId="0" fontId="40" fillId="6" borderId="1" xfId="0" applyFont="1" applyFill="1" applyBorder="1" applyAlignment="1">
      <alignment horizontal="left" vertical="center" wrapText="1" readingOrder="1"/>
    </xf>
    <xf numFmtId="0" fontId="39" fillId="6" borderId="1" xfId="0" applyFont="1" applyFill="1" applyBorder="1" applyAlignment="1">
      <alignment horizontal="left" vertical="top" wrapText="1" readingOrder="1"/>
    </xf>
    <xf numFmtId="0" fontId="45" fillId="0" borderId="1" xfId="0" applyFont="1" applyBorder="1" applyAlignment="1">
      <alignment vertical="top" wrapText="1"/>
    </xf>
    <xf numFmtId="4" fontId="19" fillId="4" borderId="9" xfId="3" applyNumberFormat="1" applyFont="1" applyFill="1" applyBorder="1" applyAlignment="1">
      <alignment horizontal="center" vertical="center" wrapText="1" readingOrder="1"/>
    </xf>
    <xf numFmtId="3" fontId="49" fillId="4" borderId="4" xfId="0" applyNumberFormat="1" applyFont="1" applyFill="1" applyBorder="1" applyAlignment="1">
      <alignment horizontal="center" vertical="center"/>
    </xf>
    <xf numFmtId="164" fontId="44" fillId="0" borderId="1" xfId="0" applyNumberFormat="1" applyFont="1" applyBorder="1" applyAlignment="1">
      <alignment horizontal="center" vertical="center"/>
    </xf>
    <xf numFmtId="164" fontId="44" fillId="0" borderId="9" xfId="0" applyNumberFormat="1" applyFont="1" applyBorder="1" applyAlignment="1">
      <alignment horizontal="center" vertical="center"/>
    </xf>
    <xf numFmtId="164" fontId="44" fillId="0" borderId="3" xfId="0" applyNumberFormat="1" applyFont="1" applyBorder="1" applyAlignment="1">
      <alignment vertical="center"/>
    </xf>
    <xf numFmtId="0" fontId="18" fillId="4" borderId="1" xfId="0" applyFont="1" applyFill="1" applyBorder="1" applyAlignment="1">
      <alignment horizontal="center" vertical="center" wrapText="1" readingOrder="1"/>
    </xf>
    <xf numFmtId="0" fontId="19" fillId="4" borderId="1" xfId="0" applyFont="1" applyFill="1" applyBorder="1" applyAlignment="1">
      <alignment horizontal="center" vertical="center" wrapText="1"/>
    </xf>
    <xf numFmtId="3" fontId="19" fillId="4" borderId="1" xfId="3" applyNumberFormat="1" applyFont="1" applyFill="1" applyBorder="1" applyAlignment="1">
      <alignment horizontal="center" vertical="center" readingOrder="1"/>
    </xf>
    <xf numFmtId="0" fontId="19" fillId="3" borderId="1" xfId="0" applyFont="1" applyFill="1" applyBorder="1" applyAlignment="1">
      <alignment horizontal="center" vertical="center" wrapText="1"/>
    </xf>
    <xf numFmtId="0" fontId="19" fillId="3" borderId="1" xfId="3" applyNumberFormat="1" applyFont="1" applyFill="1" applyBorder="1" applyAlignment="1">
      <alignment horizontal="center" vertical="center" readingOrder="1"/>
    </xf>
    <xf numFmtId="4" fontId="19" fillId="3" borderId="1" xfId="3" applyNumberFormat="1" applyFont="1" applyFill="1" applyBorder="1" applyAlignment="1">
      <alignment horizontal="center" vertical="center" readingOrder="1"/>
    </xf>
    <xf numFmtId="4" fontId="19" fillId="3" borderId="9" xfId="3" applyNumberFormat="1" applyFont="1" applyFill="1" applyBorder="1" applyAlignment="1">
      <alignment horizontal="center" vertical="center" readingOrder="1"/>
    </xf>
    <xf numFmtId="3" fontId="41" fillId="6" borderId="1" xfId="0" applyNumberFormat="1" applyFont="1" applyFill="1" applyBorder="1" applyAlignment="1">
      <alignment horizontal="right" vertical="top" wrapText="1" readingOrder="2"/>
    </xf>
    <xf numFmtId="165" fontId="8" fillId="3" borderId="8" xfId="0" applyNumberFormat="1" applyFont="1" applyFill="1" applyBorder="1" applyAlignment="1">
      <alignment horizontal="center" vertical="center"/>
    </xf>
    <xf numFmtId="0" fontId="24" fillId="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 fontId="38" fillId="4" borderId="9" xfId="3" applyNumberFormat="1" applyFont="1" applyFill="1" applyBorder="1" applyAlignment="1">
      <alignment horizontal="left" vertical="top" wrapText="1" readingOrder="1"/>
    </xf>
    <xf numFmtId="4" fontId="46" fillId="0" borderId="1" xfId="3" applyNumberFormat="1" applyFont="1" applyFill="1" applyBorder="1" applyAlignment="1">
      <alignment horizontal="right" vertical="top" wrapText="1" readingOrder="2"/>
    </xf>
    <xf numFmtId="0" fontId="21" fillId="0" borderId="9" xfId="2" applyFont="1" applyBorder="1" applyAlignment="1">
      <alignment horizontal="center" vertical="center"/>
    </xf>
    <xf numFmtId="0" fontId="21" fillId="0" borderId="10" xfId="2" applyFont="1" applyBorder="1" applyAlignment="1">
      <alignment horizontal="center" vertical="center"/>
    </xf>
    <xf numFmtId="0" fontId="21" fillId="0" borderId="11" xfId="2" applyFont="1" applyBorder="1" applyAlignment="1">
      <alignment horizontal="center" vertical="center"/>
    </xf>
    <xf numFmtId="1" fontId="25" fillId="0" borderId="9" xfId="3" applyNumberFormat="1" applyFont="1" applyBorder="1" applyAlignment="1">
      <alignment horizontal="center" vertical="center"/>
    </xf>
    <xf numFmtId="1" fontId="25" fillId="0" borderId="10" xfId="3" applyNumberFormat="1" applyFont="1" applyBorder="1" applyAlignment="1">
      <alignment horizontal="center" vertical="center"/>
    </xf>
    <xf numFmtId="1" fontId="25" fillId="0" borderId="11" xfId="3" applyNumberFormat="1" applyFont="1" applyBorder="1" applyAlignment="1">
      <alignment horizontal="center" vertical="center"/>
    </xf>
    <xf numFmtId="0" fontId="25" fillId="0" borderId="0" xfId="2" applyFont="1" applyAlignment="1">
      <alignment horizontal="center" vertical="center"/>
    </xf>
    <xf numFmtId="1" fontId="25" fillId="0" borderId="0" xfId="2" applyNumberFormat="1" applyFont="1" applyAlignment="1">
      <alignment horizontal="center" vertical="center"/>
    </xf>
    <xf numFmtId="0" fontId="25" fillId="0" borderId="1" xfId="2" applyFont="1" applyBorder="1" applyAlignment="1">
      <alignment horizontal="center" vertical="center"/>
    </xf>
    <xf numFmtId="1" fontId="25" fillId="0" borderId="1" xfId="3" applyNumberFormat="1" applyFont="1" applyBorder="1" applyAlignment="1">
      <alignment horizontal="center" vertical="center"/>
    </xf>
    <xf numFmtId="0" fontId="24" fillId="4" borderId="1" xfId="2" applyFont="1" applyFill="1" applyBorder="1" applyAlignment="1">
      <alignment horizontal="center" vertical="center" wrapText="1"/>
    </xf>
    <xf numFmtId="0" fontId="24" fillId="0" borderId="9" xfId="2" applyFont="1" applyBorder="1" applyAlignment="1">
      <alignment horizontal="center"/>
    </xf>
    <xf numFmtId="0" fontId="24" fillId="0" borderId="10" xfId="2" applyFont="1" applyBorder="1" applyAlignment="1">
      <alignment horizontal="center"/>
    </xf>
    <xf numFmtId="0" fontId="24" fillId="0" borderId="11" xfId="2" applyFont="1" applyBorder="1" applyAlignment="1">
      <alignment horizontal="center"/>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8" fillId="3" borderId="20" xfId="0" applyFont="1" applyFill="1" applyBorder="1" applyAlignment="1">
      <alignment horizontal="center" vertical="center"/>
    </xf>
    <xf numFmtId="0" fontId="8" fillId="3" borderId="8" xfId="0" applyFont="1" applyFill="1" applyBorder="1" applyAlignment="1">
      <alignment horizontal="center" vertical="center"/>
    </xf>
    <xf numFmtId="0" fontId="40" fillId="0" borderId="3" xfId="0" applyFont="1" applyBorder="1" applyAlignment="1">
      <alignment horizontal="left" vertical="top" wrapText="1"/>
    </xf>
    <xf numFmtId="0" fontId="40" fillId="0" borderId="17" xfId="0" applyFont="1" applyBorder="1" applyAlignment="1">
      <alignment horizontal="left" vertical="top" wrapText="1"/>
    </xf>
    <xf numFmtId="0" fontId="40" fillId="0" borderId="19" xfId="0" applyFont="1" applyBorder="1" applyAlignment="1">
      <alignment horizontal="left" vertical="top" wrapText="1"/>
    </xf>
    <xf numFmtId="0" fontId="8" fillId="3" borderId="16" xfId="0" applyFont="1" applyFill="1" applyBorder="1" applyAlignment="1">
      <alignment horizontal="center" vertical="center"/>
    </xf>
    <xf numFmtId="164" fontId="44" fillId="0" borderId="3" xfId="0" applyNumberFormat="1" applyFont="1" applyBorder="1" applyAlignment="1">
      <alignment horizontal="center" vertical="center"/>
    </xf>
    <xf numFmtId="164" fontId="44" fillId="0" borderId="17" xfId="0" applyNumberFormat="1" applyFont="1" applyBorder="1" applyAlignment="1">
      <alignment horizontal="center" vertical="center"/>
    </xf>
    <xf numFmtId="164" fontId="44" fillId="0" borderId="19" xfId="0" applyNumberFormat="1" applyFont="1" applyBorder="1" applyAlignment="1">
      <alignment horizontal="center" vertical="center"/>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8" fillId="3" borderId="3" xfId="0" applyFont="1" applyFill="1" applyBorder="1" applyAlignment="1">
      <alignment horizontal="left" vertical="top" wrapText="1"/>
    </xf>
    <xf numFmtId="0" fontId="47" fillId="3" borderId="19" xfId="0" applyFont="1" applyFill="1" applyBorder="1" applyAlignment="1">
      <alignment horizontal="left" vertical="top"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1" fillId="5" borderId="15" xfId="0" applyFont="1" applyFill="1" applyBorder="1" applyAlignment="1">
      <alignment horizontal="center" vertical="center" wrapText="1"/>
    </xf>
    <xf numFmtId="0" fontId="11" fillId="5" borderId="0" xfId="0" applyFont="1" applyFill="1" applyAlignment="1">
      <alignment horizontal="center" vertical="center" wrapText="1"/>
    </xf>
    <xf numFmtId="0" fontId="10" fillId="0" borderId="1" xfId="0" applyFont="1" applyBorder="1" applyAlignment="1">
      <alignment horizontal="left" vertical="center"/>
    </xf>
    <xf numFmtId="0" fontId="9" fillId="0" borderId="1" xfId="0" applyFont="1" applyBorder="1" applyAlignment="1">
      <alignment horizontal="left"/>
    </xf>
    <xf numFmtId="0" fontId="9" fillId="0" borderId="9" xfId="0" applyFont="1" applyBorder="1" applyAlignment="1">
      <alignment horizontal="left"/>
    </xf>
    <xf numFmtId="0" fontId="9" fillId="0" borderId="10" xfId="0" applyFont="1" applyBorder="1" applyAlignment="1">
      <alignment horizontal="left"/>
    </xf>
    <xf numFmtId="0" fontId="9" fillId="0" borderId="11" xfId="0" applyFont="1" applyBorder="1" applyAlignment="1">
      <alignment horizontal="left"/>
    </xf>
    <xf numFmtId="0" fontId="30" fillId="4" borderId="12" xfId="0" applyFont="1" applyFill="1" applyBorder="1" applyAlignment="1">
      <alignment horizontal="center" vertical="top" wrapText="1"/>
    </xf>
    <xf numFmtId="0" fontId="30" fillId="4" borderId="13" xfId="0" applyFont="1" applyFill="1" applyBorder="1" applyAlignment="1">
      <alignment horizontal="center" vertical="top" wrapText="1"/>
    </xf>
    <xf numFmtId="0" fontId="30" fillId="4" borderId="14" xfId="0" applyFont="1" applyFill="1" applyBorder="1" applyAlignment="1">
      <alignment horizontal="center" vertical="top" wrapText="1"/>
    </xf>
    <xf numFmtId="0" fontId="41" fillId="3" borderId="1" xfId="0" applyFont="1" applyFill="1" applyBorder="1" applyAlignment="1">
      <alignment horizontal="right" vertical="top" wrapText="1" readingOrder="2"/>
    </xf>
    <xf numFmtId="0" fontId="47" fillId="3" borderId="1" xfId="0" applyFont="1" applyFill="1" applyBorder="1" applyAlignment="1">
      <alignment horizontal="right" vertical="top" wrapText="1" readingOrder="2"/>
    </xf>
    <xf numFmtId="0" fontId="38" fillId="0" borderId="3" xfId="0" applyFont="1" applyBorder="1" applyAlignment="1">
      <alignment horizontal="left" vertical="top" wrapText="1" readingOrder="1"/>
    </xf>
    <xf numFmtId="0" fontId="38" fillId="0" borderId="19" xfId="0" applyFont="1" applyBorder="1" applyAlignment="1">
      <alignment horizontal="left" vertical="top" wrapText="1" readingOrder="1"/>
    </xf>
    <xf numFmtId="4" fontId="41" fillId="0" borderId="1" xfId="3" applyNumberFormat="1" applyFont="1" applyFill="1" applyBorder="1" applyAlignment="1">
      <alignment horizontal="right" vertical="top" wrapText="1" readingOrder="2"/>
    </xf>
    <xf numFmtId="164" fontId="44" fillId="0" borderId="21" xfId="0" applyNumberFormat="1" applyFont="1" applyBorder="1" applyAlignment="1">
      <alignment horizontal="center" vertical="center"/>
    </xf>
    <xf numFmtId="164" fontId="44" fillId="0" borderId="22" xfId="0" applyNumberFormat="1" applyFont="1" applyBorder="1" applyAlignment="1">
      <alignment horizontal="center" vertical="center"/>
    </xf>
    <xf numFmtId="0" fontId="40" fillId="0" borderId="3" xfId="0" applyFont="1" applyBorder="1" applyAlignment="1">
      <alignment horizontal="right" vertical="top" wrapText="1"/>
    </xf>
    <xf numFmtId="0" fontId="40" fillId="0" borderId="17" xfId="0" applyFont="1" applyBorder="1" applyAlignment="1">
      <alignment horizontal="right" vertical="top" wrapText="1"/>
    </xf>
    <xf numFmtId="0" fontId="40" fillId="0" borderId="19" xfId="0" applyFont="1" applyBorder="1" applyAlignment="1">
      <alignment horizontal="right" vertical="top" wrapText="1"/>
    </xf>
    <xf numFmtId="164" fontId="40" fillId="0" borderId="3" xfId="0" applyNumberFormat="1" applyFont="1" applyBorder="1" applyAlignment="1">
      <alignment horizontal="right" vertical="top" wrapText="1"/>
    </xf>
    <xf numFmtId="164" fontId="40" fillId="0" borderId="17" xfId="0" applyNumberFormat="1" applyFont="1" applyBorder="1" applyAlignment="1">
      <alignment horizontal="right" vertical="top" wrapText="1"/>
    </xf>
    <xf numFmtId="164" fontId="40" fillId="0" borderId="19" xfId="0" applyNumberFormat="1" applyFont="1" applyBorder="1" applyAlignment="1">
      <alignment horizontal="right" vertical="top" wrapText="1"/>
    </xf>
    <xf numFmtId="164" fontId="40" fillId="0" borderId="3" xfId="0" applyNumberFormat="1" applyFont="1" applyBorder="1" applyAlignment="1">
      <alignment horizontal="left" vertical="top" wrapText="1"/>
    </xf>
    <xf numFmtId="164" fontId="40" fillId="0" borderId="17" xfId="0" applyNumberFormat="1" applyFont="1" applyBorder="1" applyAlignment="1">
      <alignment horizontal="left" vertical="top" wrapText="1"/>
    </xf>
    <xf numFmtId="164" fontId="40" fillId="0" borderId="19" xfId="0" applyNumberFormat="1" applyFont="1" applyBorder="1" applyAlignment="1">
      <alignment horizontal="left" vertical="top" wrapText="1"/>
    </xf>
    <xf numFmtId="164" fontId="9" fillId="0" borderId="1" xfId="0" applyNumberFormat="1" applyFont="1" applyBorder="1" applyAlignment="1" applyProtection="1">
      <alignment horizontal="center" vertical="center"/>
      <protection locked="0"/>
    </xf>
    <xf numFmtId="164" fontId="44" fillId="0" borderId="1" xfId="0" applyNumberFormat="1" applyFont="1" applyBorder="1" applyAlignment="1" applyProtection="1">
      <alignment horizontal="center" vertical="center"/>
      <protection locked="0"/>
    </xf>
    <xf numFmtId="164" fontId="44" fillId="0" borderId="3" xfId="0" applyNumberFormat="1" applyFont="1" applyBorder="1" applyAlignment="1" applyProtection="1">
      <alignment horizontal="center" vertical="center"/>
      <protection locked="0"/>
    </xf>
    <xf numFmtId="164" fontId="44" fillId="0" borderId="17" xfId="0" applyNumberFormat="1" applyFont="1" applyBorder="1" applyAlignment="1" applyProtection="1">
      <alignment horizontal="center" vertical="center"/>
      <protection locked="0"/>
    </xf>
    <xf numFmtId="164" fontId="44" fillId="0" borderId="19" xfId="0" applyNumberFormat="1" applyFont="1" applyBorder="1" applyAlignment="1" applyProtection="1">
      <alignment horizontal="center" vertical="center"/>
      <protection locked="0"/>
    </xf>
  </cellXfs>
  <cellStyles count="4">
    <cellStyle name="Currency" xfId="3" builtinId="4"/>
    <cellStyle name="Normal" xfId="0" builtinId="0"/>
    <cellStyle name="Normal 2" xfId="1" xr:uid="{00000000-0005-0000-0000-000001000000}"/>
    <cellStyle name="Normal 3" xfId="2" xr:uid="{1E5A49F1-5410-416A-B6B6-C5FF1DDD59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31</xdr:row>
      <xdr:rowOff>0</xdr:rowOff>
    </xdr:from>
    <xdr:to>
      <xdr:col>3</xdr:col>
      <xdr:colOff>339090</xdr:colOff>
      <xdr:row>32</xdr:row>
      <xdr:rowOff>40639</xdr:rowOff>
    </xdr:to>
    <xdr:sp macro="" textlink="">
      <xdr:nvSpPr>
        <xdr:cNvPr id="2" name="AutoShape 16" descr="Image result for bathroom mirrors">
          <a:extLst>
            <a:ext uri="{FF2B5EF4-FFF2-40B4-BE49-F238E27FC236}">
              <a16:creationId xmlns:a16="http://schemas.microsoft.com/office/drawing/2014/main" id="{1896B926-FB13-4888-BFF1-9C7529A70B41}"/>
            </a:ext>
          </a:extLst>
        </xdr:cNvPr>
        <xdr:cNvSpPr>
          <a:spLocks noChangeAspect="1" noChangeArrowheads="1"/>
        </xdr:cNvSpPr>
      </xdr:nvSpPr>
      <xdr:spPr bwMode="auto">
        <a:xfrm>
          <a:off x="4922520" y="20459700"/>
          <a:ext cx="323850"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34</xdr:row>
      <xdr:rowOff>0</xdr:rowOff>
    </xdr:from>
    <xdr:to>
      <xdr:col>3</xdr:col>
      <xdr:colOff>339090</xdr:colOff>
      <xdr:row>34</xdr:row>
      <xdr:rowOff>339866</xdr:rowOff>
    </xdr:to>
    <xdr:sp macro="" textlink="">
      <xdr:nvSpPr>
        <xdr:cNvPr id="3" name="AutoShape 16" descr="Image result for bathroom mirrors">
          <a:extLst>
            <a:ext uri="{FF2B5EF4-FFF2-40B4-BE49-F238E27FC236}">
              <a16:creationId xmlns:a16="http://schemas.microsoft.com/office/drawing/2014/main" id="{DF68AA40-5061-48EB-B9D3-5196132F4011}"/>
            </a:ext>
          </a:extLst>
        </xdr:cNvPr>
        <xdr:cNvSpPr>
          <a:spLocks noChangeAspect="1" noChangeArrowheads="1"/>
        </xdr:cNvSpPr>
      </xdr:nvSpPr>
      <xdr:spPr bwMode="auto">
        <a:xfrm>
          <a:off x="4922520" y="36804600"/>
          <a:ext cx="323850" cy="3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34</xdr:row>
      <xdr:rowOff>0</xdr:rowOff>
    </xdr:from>
    <xdr:to>
      <xdr:col>3</xdr:col>
      <xdr:colOff>339090</xdr:colOff>
      <xdr:row>34</xdr:row>
      <xdr:rowOff>378236</xdr:rowOff>
    </xdr:to>
    <xdr:sp macro="" textlink="">
      <xdr:nvSpPr>
        <xdr:cNvPr id="4" name="AutoShape 16" descr="Image result for bathroom mirrors">
          <a:extLst>
            <a:ext uri="{FF2B5EF4-FFF2-40B4-BE49-F238E27FC236}">
              <a16:creationId xmlns:a16="http://schemas.microsoft.com/office/drawing/2014/main" id="{E47E849F-6F5F-4FB2-81B9-8E5E473F9BB7}"/>
            </a:ext>
          </a:extLst>
        </xdr:cNvPr>
        <xdr:cNvSpPr>
          <a:spLocks noChangeAspect="1" noChangeArrowheads="1"/>
        </xdr:cNvSpPr>
      </xdr:nvSpPr>
      <xdr:spPr bwMode="auto">
        <a:xfrm>
          <a:off x="4922520" y="51587400"/>
          <a:ext cx="323850" cy="354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34</xdr:row>
      <xdr:rowOff>0</xdr:rowOff>
    </xdr:from>
    <xdr:ext cx="323850" cy="308610"/>
    <xdr:sp macro="" textlink="">
      <xdr:nvSpPr>
        <xdr:cNvPr id="5" name="AutoShape 16" descr="Image result for bathroom mirrors">
          <a:extLst>
            <a:ext uri="{FF2B5EF4-FFF2-40B4-BE49-F238E27FC236}">
              <a16:creationId xmlns:a16="http://schemas.microsoft.com/office/drawing/2014/main" id="{886234E5-775B-486A-9D5D-9BFFF6C54D92}"/>
            </a:ext>
          </a:extLst>
        </xdr:cNvPr>
        <xdr:cNvSpPr>
          <a:spLocks noChangeAspect="1" noChangeArrowheads="1"/>
        </xdr:cNvSpPr>
      </xdr:nvSpPr>
      <xdr:spPr bwMode="auto">
        <a:xfrm>
          <a:off x="4922520" y="36804600"/>
          <a:ext cx="323850"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44</xdr:row>
      <xdr:rowOff>0</xdr:rowOff>
    </xdr:from>
    <xdr:ext cx="339090" cy="294640"/>
    <xdr:sp macro="" textlink="">
      <xdr:nvSpPr>
        <xdr:cNvPr id="6" name="AutoShape 16" descr="Image result for bathroom mirrors">
          <a:extLst>
            <a:ext uri="{FF2B5EF4-FFF2-40B4-BE49-F238E27FC236}">
              <a16:creationId xmlns:a16="http://schemas.microsoft.com/office/drawing/2014/main" id="{57C4EF05-652A-4287-B2AE-967FD1284A9D}"/>
            </a:ext>
          </a:extLst>
        </xdr:cNvPr>
        <xdr:cNvSpPr>
          <a:spLocks noChangeAspect="1" noChangeArrowheads="1"/>
        </xdr:cNvSpPr>
      </xdr:nvSpPr>
      <xdr:spPr bwMode="auto">
        <a:xfrm>
          <a:off x="4923118" y="20529176"/>
          <a:ext cx="339090" cy="29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39090" cy="294640"/>
    <xdr:sp macro="" textlink="">
      <xdr:nvSpPr>
        <xdr:cNvPr id="7" name="AutoShape 16" descr="Image result for bathroom mirrors">
          <a:extLst>
            <a:ext uri="{FF2B5EF4-FFF2-40B4-BE49-F238E27FC236}">
              <a16:creationId xmlns:a16="http://schemas.microsoft.com/office/drawing/2014/main" id="{DFC39AB1-925E-44D2-997F-9137B7E0E625}"/>
            </a:ext>
          </a:extLst>
        </xdr:cNvPr>
        <xdr:cNvSpPr>
          <a:spLocks noChangeAspect="1" noChangeArrowheads="1"/>
        </xdr:cNvSpPr>
      </xdr:nvSpPr>
      <xdr:spPr bwMode="auto">
        <a:xfrm>
          <a:off x="6467929" y="47053500"/>
          <a:ext cx="339090" cy="29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1115786</xdr:colOff>
      <xdr:row>114</xdr:row>
      <xdr:rowOff>154214</xdr:rowOff>
    </xdr:from>
    <xdr:ext cx="339090" cy="294640"/>
    <xdr:sp macro="" textlink="">
      <xdr:nvSpPr>
        <xdr:cNvPr id="8" name="AutoShape 16" descr="Image result for bathroom mirrors">
          <a:extLst>
            <a:ext uri="{FF2B5EF4-FFF2-40B4-BE49-F238E27FC236}">
              <a16:creationId xmlns:a16="http://schemas.microsoft.com/office/drawing/2014/main" id="{BFA2D032-D966-4134-AEAE-8A0C5452DD9C}"/>
            </a:ext>
          </a:extLst>
        </xdr:cNvPr>
        <xdr:cNvSpPr>
          <a:spLocks noChangeAspect="1" noChangeArrowheads="1"/>
        </xdr:cNvSpPr>
      </xdr:nvSpPr>
      <xdr:spPr bwMode="auto">
        <a:xfrm>
          <a:off x="10531929" y="174552428"/>
          <a:ext cx="339090" cy="29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52C7-6CCC-4CAD-9761-74DD170DF42E}">
  <dimension ref="A4:I12"/>
  <sheetViews>
    <sheetView workbookViewId="0">
      <selection activeCell="K17" sqref="K17"/>
    </sheetView>
  </sheetViews>
  <sheetFormatPr defaultRowHeight="12.75" x14ac:dyDescent="0.2"/>
  <sheetData>
    <row r="4" spans="1:9" x14ac:dyDescent="0.2">
      <c r="A4" s="123" t="s">
        <v>69</v>
      </c>
      <c r="B4" s="123"/>
      <c r="C4" s="123"/>
      <c r="D4" s="123"/>
      <c r="E4" s="123"/>
      <c r="F4" s="123"/>
      <c r="G4" s="123"/>
      <c r="H4" s="123"/>
      <c r="I4" s="123"/>
    </row>
    <row r="5" spans="1:9" x14ac:dyDescent="0.2">
      <c r="A5" s="123"/>
      <c r="B5" s="123"/>
      <c r="C5" s="123"/>
      <c r="D5" s="123"/>
      <c r="E5" s="123"/>
      <c r="F5" s="123"/>
      <c r="G5" s="123"/>
      <c r="H5" s="123"/>
      <c r="I5" s="123"/>
    </row>
    <row r="6" spans="1:9" ht="32.450000000000003" customHeight="1" x14ac:dyDescent="0.2">
      <c r="A6" s="123"/>
      <c r="B6" s="123"/>
      <c r="C6" s="123"/>
      <c r="D6" s="123"/>
      <c r="E6" s="123"/>
      <c r="F6" s="123"/>
      <c r="G6" s="123"/>
      <c r="H6" s="123"/>
      <c r="I6" s="123"/>
    </row>
    <row r="7" spans="1:9" ht="21" x14ac:dyDescent="0.35">
      <c r="A7" s="15" t="s">
        <v>0</v>
      </c>
      <c r="B7" s="124" t="s">
        <v>64</v>
      </c>
      <c r="C7" s="125"/>
      <c r="D7" s="125"/>
      <c r="E7" s="125"/>
      <c r="F7" s="126"/>
      <c r="G7" s="124" t="s">
        <v>65</v>
      </c>
      <c r="H7" s="125"/>
      <c r="I7" s="126"/>
    </row>
    <row r="8" spans="1:9" ht="21" x14ac:dyDescent="0.2">
      <c r="A8" s="16">
        <v>1</v>
      </c>
      <c r="B8" s="127" t="s">
        <v>66</v>
      </c>
      <c r="C8" s="128"/>
      <c r="D8" s="128"/>
      <c r="E8" s="128"/>
      <c r="F8" s="129"/>
      <c r="G8" s="116">
        <f>'Qayarah Project '!F32</f>
        <v>0</v>
      </c>
      <c r="H8" s="117"/>
      <c r="I8" s="118"/>
    </row>
    <row r="9" spans="1:9" ht="21" x14ac:dyDescent="0.2">
      <c r="A9" s="16">
        <v>2</v>
      </c>
      <c r="B9" s="113" t="s">
        <v>67</v>
      </c>
      <c r="C9" s="114"/>
      <c r="D9" s="114"/>
      <c r="E9" s="114"/>
      <c r="F9" s="115"/>
      <c r="G9" s="116">
        <f>'Qayarah Project '!F45</f>
        <v>0</v>
      </c>
      <c r="H9" s="117"/>
      <c r="I9" s="118"/>
    </row>
    <row r="10" spans="1:9" ht="21" x14ac:dyDescent="0.2">
      <c r="A10" s="16">
        <v>3</v>
      </c>
      <c r="B10" s="113" t="s">
        <v>68</v>
      </c>
      <c r="C10" s="114"/>
      <c r="D10" s="114"/>
      <c r="E10" s="114"/>
      <c r="F10" s="115"/>
      <c r="G10" s="116">
        <f>'Qayarah Project '!F116</f>
        <v>0</v>
      </c>
      <c r="H10" s="117"/>
      <c r="I10" s="118"/>
    </row>
    <row r="11" spans="1:9" ht="21" x14ac:dyDescent="0.2">
      <c r="A11" s="17"/>
      <c r="B11" s="119"/>
      <c r="C11" s="119"/>
      <c r="D11" s="119"/>
      <c r="E11" s="119"/>
      <c r="F11" s="119"/>
      <c r="G11" s="120"/>
      <c r="H11" s="120"/>
      <c r="I11" s="120"/>
    </row>
    <row r="12" spans="1:9" ht="21" x14ac:dyDescent="0.2">
      <c r="A12" s="16"/>
      <c r="B12" s="121" t="s">
        <v>260</v>
      </c>
      <c r="C12" s="121"/>
      <c r="D12" s="121"/>
      <c r="E12" s="121"/>
      <c r="F12" s="121"/>
      <c r="G12" s="122">
        <f>SUM(G8:I11)</f>
        <v>0</v>
      </c>
      <c r="H12" s="122"/>
      <c r="I12" s="122"/>
    </row>
  </sheetData>
  <mergeCells count="13">
    <mergeCell ref="B9:F9"/>
    <mergeCell ref="G9:I9"/>
    <mergeCell ref="A4:I6"/>
    <mergeCell ref="B7:F7"/>
    <mergeCell ref="G7:I7"/>
    <mergeCell ref="B8:F8"/>
    <mergeCell ref="G8:I8"/>
    <mergeCell ref="B10:F10"/>
    <mergeCell ref="G10:I10"/>
    <mergeCell ref="B11:F11"/>
    <mergeCell ref="G11:I11"/>
    <mergeCell ref="B12:F12"/>
    <mergeCell ref="G12:I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E935A-B57C-409A-BE27-803F17628570}">
  <dimension ref="A1:IM116"/>
  <sheetViews>
    <sheetView showGridLines="0" tabSelected="1" view="pageBreakPreview" topLeftCell="A109" zoomScale="55" zoomScaleNormal="70" zoomScaleSheetLayoutView="55" workbookViewId="0">
      <selection activeCell="G111" sqref="G111"/>
    </sheetView>
  </sheetViews>
  <sheetFormatPr defaultColWidth="9.140625" defaultRowHeight="14.25" x14ac:dyDescent="0.2"/>
  <cols>
    <col min="1" max="1" width="9.140625" style="22" bestFit="1" customWidth="1"/>
    <col min="2" max="2" width="80" style="2" customWidth="1"/>
    <col min="3" max="3" width="7.140625" style="34" customWidth="1"/>
    <col min="4" max="4" width="10.140625" style="35" bestFit="1" customWidth="1"/>
    <col min="5" max="5" width="14" style="36" customWidth="1"/>
    <col min="6" max="6" width="19.85546875" style="35" customWidth="1"/>
    <col min="7" max="7" width="57" style="1" customWidth="1"/>
    <col min="8" max="16384" width="9.140625" style="1"/>
  </cols>
  <sheetData>
    <row r="1" spans="1:7" customFormat="1" ht="58.5" customHeight="1" x14ac:dyDescent="0.2">
      <c r="A1" s="147" t="s">
        <v>70</v>
      </c>
      <c r="B1" s="148"/>
      <c r="C1" s="148"/>
      <c r="D1" s="148"/>
      <c r="E1" s="148"/>
      <c r="F1" s="148"/>
      <c r="G1" s="148"/>
    </row>
    <row r="2" spans="1:7" customFormat="1" ht="24" customHeight="1" x14ac:dyDescent="0.2">
      <c r="A2" s="149" t="s">
        <v>1</v>
      </c>
      <c r="B2" s="149"/>
      <c r="C2" s="149"/>
      <c r="D2" s="149"/>
      <c r="E2" s="149"/>
      <c r="F2" s="149"/>
      <c r="G2" s="149"/>
    </row>
    <row r="3" spans="1:7" customFormat="1" ht="20.100000000000001" customHeight="1" x14ac:dyDescent="0.2">
      <c r="A3" s="150" t="s">
        <v>2</v>
      </c>
      <c r="B3" s="150"/>
      <c r="C3" s="150"/>
      <c r="D3" s="150"/>
      <c r="E3" s="150"/>
      <c r="F3" s="150"/>
      <c r="G3" s="150"/>
    </row>
    <row r="4" spans="1:7" customFormat="1" ht="20.100000000000001" customHeight="1" x14ac:dyDescent="0.2">
      <c r="A4" s="151" t="s">
        <v>3</v>
      </c>
      <c r="B4" s="152"/>
      <c r="C4" s="152"/>
      <c r="D4" s="152"/>
      <c r="E4" s="152"/>
      <c r="F4" s="152"/>
      <c r="G4" s="153"/>
    </row>
    <row r="5" spans="1:7" customFormat="1" ht="20.100000000000001" customHeight="1" x14ac:dyDescent="0.2">
      <c r="A5" s="144" t="s">
        <v>4</v>
      </c>
      <c r="B5" s="145"/>
      <c r="C5" s="145"/>
      <c r="D5" s="145"/>
      <c r="E5" s="145"/>
      <c r="F5" s="145"/>
      <c r="G5" s="146"/>
    </row>
    <row r="6" spans="1:7" customFormat="1" ht="20.100000000000001" customHeight="1" x14ac:dyDescent="0.2">
      <c r="A6" s="144" t="s">
        <v>5</v>
      </c>
      <c r="B6" s="145"/>
      <c r="C6" s="145"/>
      <c r="D6" s="145"/>
      <c r="E6" s="145"/>
      <c r="F6" s="145"/>
      <c r="G6" s="146"/>
    </row>
    <row r="7" spans="1:7" customFormat="1" ht="20.100000000000001" customHeight="1" x14ac:dyDescent="0.2">
      <c r="A7" s="144" t="s">
        <v>6</v>
      </c>
      <c r="B7" s="145"/>
      <c r="C7" s="145"/>
      <c r="D7" s="145"/>
      <c r="E7" s="145"/>
      <c r="F7" s="145"/>
      <c r="G7" s="146"/>
    </row>
    <row r="8" spans="1:7" customFormat="1" ht="20.100000000000001" customHeight="1" x14ac:dyDescent="0.2">
      <c r="A8" s="144" t="s">
        <v>7</v>
      </c>
      <c r="B8" s="145"/>
      <c r="C8" s="145"/>
      <c r="D8" s="145"/>
      <c r="E8" s="145"/>
      <c r="F8" s="145"/>
      <c r="G8" s="146"/>
    </row>
    <row r="9" spans="1:7" customFormat="1" ht="20.100000000000001" customHeight="1" x14ac:dyDescent="0.2">
      <c r="A9" s="144" t="s">
        <v>8</v>
      </c>
      <c r="B9" s="145"/>
      <c r="C9" s="145"/>
      <c r="D9" s="145"/>
      <c r="E9" s="145"/>
      <c r="F9" s="145"/>
      <c r="G9" s="146"/>
    </row>
    <row r="10" spans="1:7" customFormat="1" ht="20.100000000000001" customHeight="1" x14ac:dyDescent="0.2">
      <c r="A10" s="144" t="s">
        <v>9</v>
      </c>
      <c r="B10" s="145"/>
      <c r="C10" s="145"/>
      <c r="D10" s="145"/>
      <c r="E10" s="145"/>
      <c r="F10" s="145"/>
      <c r="G10" s="146"/>
    </row>
    <row r="11" spans="1:7" customFormat="1" ht="28.5" customHeight="1" x14ac:dyDescent="0.2">
      <c r="A11" s="144" t="s">
        <v>10</v>
      </c>
      <c r="B11" s="145"/>
      <c r="C11" s="145"/>
      <c r="D11" s="145"/>
      <c r="E11" s="145"/>
      <c r="F11" s="145"/>
      <c r="G11" s="146"/>
    </row>
    <row r="12" spans="1:7" customFormat="1" ht="30.6" customHeight="1" x14ac:dyDescent="0.2">
      <c r="A12" s="144" t="s">
        <v>11</v>
      </c>
      <c r="B12" s="145"/>
      <c r="C12" s="145"/>
      <c r="D12" s="145"/>
      <c r="E12" s="145"/>
      <c r="F12" s="145"/>
      <c r="G12" s="146"/>
    </row>
    <row r="13" spans="1:7" customFormat="1" ht="28.5" customHeight="1" x14ac:dyDescent="0.2">
      <c r="A13" s="144" t="s">
        <v>12</v>
      </c>
      <c r="B13" s="145"/>
      <c r="C13" s="145"/>
      <c r="D13" s="145"/>
      <c r="E13" s="145"/>
      <c r="F13" s="145"/>
      <c r="G13" s="146"/>
    </row>
    <row r="14" spans="1:7" customFormat="1" ht="28.5" customHeight="1" x14ac:dyDescent="0.2">
      <c r="A14" s="144" t="s">
        <v>13</v>
      </c>
      <c r="B14" s="145"/>
      <c r="C14" s="145"/>
      <c r="D14" s="145"/>
      <c r="E14" s="145"/>
      <c r="F14" s="145"/>
      <c r="G14" s="146"/>
    </row>
    <row r="15" spans="1:7" customFormat="1" ht="28.5" customHeight="1" thickBot="1" x14ac:dyDescent="0.25">
      <c r="A15" s="144" t="s">
        <v>14</v>
      </c>
      <c r="B15" s="145"/>
      <c r="C15" s="145"/>
      <c r="D15" s="145"/>
      <c r="E15" s="145"/>
      <c r="F15" s="145"/>
      <c r="G15" s="146"/>
    </row>
    <row r="16" spans="1:7" ht="20.25" customHeight="1" thickTop="1" thickBot="1" x14ac:dyDescent="0.25">
      <c r="A16" s="4" t="s">
        <v>0</v>
      </c>
      <c r="B16" s="5" t="s">
        <v>15</v>
      </c>
      <c r="C16" s="24" t="s">
        <v>16</v>
      </c>
      <c r="D16" s="24" t="s">
        <v>17</v>
      </c>
      <c r="E16" s="25" t="s">
        <v>258</v>
      </c>
      <c r="F16" s="26" t="s">
        <v>259</v>
      </c>
      <c r="G16" s="7" t="s">
        <v>18</v>
      </c>
    </row>
    <row r="17" spans="1:247" ht="25.7" customHeight="1" thickTop="1" x14ac:dyDescent="0.2">
      <c r="A17" s="8" t="s">
        <v>246</v>
      </c>
      <c r="B17" s="18" t="s">
        <v>39</v>
      </c>
      <c r="C17" s="12"/>
      <c r="D17" s="12"/>
      <c r="E17" s="27"/>
      <c r="F17" s="28"/>
      <c r="G17" s="13" t="s">
        <v>40</v>
      </c>
    </row>
    <row r="18" spans="1:247" ht="216" x14ac:dyDescent="0.2">
      <c r="A18" s="20">
        <v>1.1000000000000001</v>
      </c>
      <c r="B18" s="50" t="s">
        <v>124</v>
      </c>
      <c r="C18" s="46" t="s">
        <v>19</v>
      </c>
      <c r="D18" s="46">
        <v>1</v>
      </c>
      <c r="E18" s="173"/>
      <c r="F18" s="47">
        <f>E18*D18</f>
        <v>0</v>
      </c>
      <c r="G18" s="51" t="s">
        <v>125</v>
      </c>
    </row>
    <row r="19" spans="1:247" ht="241.7" customHeight="1" x14ac:dyDescent="0.2">
      <c r="A19" s="6">
        <v>1.2</v>
      </c>
      <c r="B19" s="52" t="s">
        <v>126</v>
      </c>
      <c r="C19" s="46" t="s">
        <v>20</v>
      </c>
      <c r="D19" s="46">
        <v>1</v>
      </c>
      <c r="E19" s="173"/>
      <c r="F19" s="47">
        <f>E19*D19</f>
        <v>0</v>
      </c>
      <c r="G19" s="53" t="s">
        <v>21</v>
      </c>
    </row>
    <row r="20" spans="1:247" ht="79.349999999999994" customHeight="1" x14ac:dyDescent="0.2">
      <c r="A20" s="20">
        <v>1.3</v>
      </c>
      <c r="B20" s="52" t="s">
        <v>127</v>
      </c>
      <c r="C20" s="46" t="s">
        <v>22</v>
      </c>
      <c r="D20" s="46">
        <v>4800</v>
      </c>
      <c r="E20" s="173"/>
      <c r="F20" s="47">
        <f>E20*D20</f>
        <v>0</v>
      </c>
      <c r="G20" s="53" t="s">
        <v>23</v>
      </c>
    </row>
    <row r="21" spans="1:247" ht="36" x14ac:dyDescent="0.2">
      <c r="A21" s="6">
        <v>1.4</v>
      </c>
      <c r="B21" s="52" t="s">
        <v>31</v>
      </c>
      <c r="C21" s="46" t="s">
        <v>0</v>
      </c>
      <c r="D21" s="46">
        <v>1</v>
      </c>
      <c r="E21" s="173"/>
      <c r="F21" s="47">
        <f t="shared" ref="F21:F31" si="0">E21*D21</f>
        <v>0</v>
      </c>
      <c r="G21" s="53" t="s">
        <v>24</v>
      </c>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pans="1:247" ht="36" x14ac:dyDescent="0.2">
      <c r="A22" s="20">
        <v>1.5</v>
      </c>
      <c r="B22" s="52" t="s">
        <v>32</v>
      </c>
      <c r="C22" s="46" t="s">
        <v>0</v>
      </c>
      <c r="D22" s="46">
        <v>5</v>
      </c>
      <c r="E22" s="173"/>
      <c r="F22" s="47">
        <f t="shared" si="0"/>
        <v>0</v>
      </c>
      <c r="G22" s="5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pans="1:247" ht="30" customHeight="1" x14ac:dyDescent="0.2">
      <c r="A23" s="6">
        <v>1.6</v>
      </c>
      <c r="B23" s="52" t="s">
        <v>35</v>
      </c>
      <c r="C23" s="46" t="s">
        <v>0</v>
      </c>
      <c r="D23" s="46">
        <v>4</v>
      </c>
      <c r="E23" s="173"/>
      <c r="F23" s="47">
        <f t="shared" si="0"/>
        <v>0</v>
      </c>
      <c r="G23" s="53" t="s">
        <v>25</v>
      </c>
    </row>
    <row r="24" spans="1:247" ht="36" x14ac:dyDescent="0.2">
      <c r="A24" s="20">
        <v>1.7</v>
      </c>
      <c r="B24" s="52" t="s">
        <v>33</v>
      </c>
      <c r="C24" s="46" t="s">
        <v>0</v>
      </c>
      <c r="D24" s="46">
        <v>5</v>
      </c>
      <c r="E24" s="173"/>
      <c r="F24" s="47">
        <f t="shared" si="0"/>
        <v>0</v>
      </c>
      <c r="G24" s="53" t="s">
        <v>26</v>
      </c>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pans="1:247" ht="36" x14ac:dyDescent="0.2">
      <c r="A25" s="6">
        <v>1.8</v>
      </c>
      <c r="B25" s="52" t="s">
        <v>34</v>
      </c>
      <c r="C25" s="46" t="s">
        <v>0</v>
      </c>
      <c r="D25" s="46">
        <v>8</v>
      </c>
      <c r="E25" s="173"/>
      <c r="F25" s="47">
        <f t="shared" si="0"/>
        <v>0</v>
      </c>
      <c r="G25" s="53" t="s">
        <v>38</v>
      </c>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pans="1:247" ht="108" x14ac:dyDescent="0.2">
      <c r="A26" s="20">
        <v>1.9</v>
      </c>
      <c r="B26" s="52" t="s">
        <v>36</v>
      </c>
      <c r="C26" s="48" t="s">
        <v>22</v>
      </c>
      <c r="D26" s="46">
        <v>30</v>
      </c>
      <c r="E26" s="173"/>
      <c r="F26" s="47">
        <f t="shared" si="0"/>
        <v>0</v>
      </c>
      <c r="G26" s="53" t="s">
        <v>37</v>
      </c>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pans="1:247" ht="145.69999999999999" customHeight="1" x14ac:dyDescent="0.2">
      <c r="A27" s="9">
        <v>1.1000000000000001</v>
      </c>
      <c r="B27" s="52" t="s">
        <v>128</v>
      </c>
      <c r="C27" s="48" t="s">
        <v>22</v>
      </c>
      <c r="D27" s="46">
        <v>4800</v>
      </c>
      <c r="E27" s="173"/>
      <c r="F27" s="47">
        <f t="shared" si="0"/>
        <v>0</v>
      </c>
      <c r="G27" s="53" t="s">
        <v>27</v>
      </c>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row>
    <row r="28" spans="1:247" ht="124.7" customHeight="1" x14ac:dyDescent="0.2">
      <c r="A28" s="6">
        <v>1.1100000000000001</v>
      </c>
      <c r="B28" s="52" t="s">
        <v>129</v>
      </c>
      <c r="C28" s="48" t="s">
        <v>22</v>
      </c>
      <c r="D28" s="46">
        <v>4800</v>
      </c>
      <c r="E28" s="173"/>
      <c r="F28" s="47">
        <f t="shared" si="0"/>
        <v>0</v>
      </c>
      <c r="G28" s="53" t="s">
        <v>28</v>
      </c>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row>
    <row r="29" spans="1:247" ht="143.44999999999999" customHeight="1" x14ac:dyDescent="0.2">
      <c r="A29" s="20">
        <v>1.1200000000000001</v>
      </c>
      <c r="B29" s="52" t="s">
        <v>130</v>
      </c>
      <c r="C29" s="48" t="s">
        <v>22</v>
      </c>
      <c r="D29" s="46">
        <v>4800</v>
      </c>
      <c r="E29" s="173"/>
      <c r="F29" s="47">
        <f t="shared" si="0"/>
        <v>0</v>
      </c>
      <c r="G29" s="53" t="s">
        <v>29</v>
      </c>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row>
    <row r="30" spans="1:247" ht="288" x14ac:dyDescent="0.2">
      <c r="A30" s="6">
        <v>1.1299999999999999</v>
      </c>
      <c r="B30" s="54" t="s">
        <v>131</v>
      </c>
      <c r="C30" s="48" t="s">
        <v>0</v>
      </c>
      <c r="D30" s="46">
        <v>4</v>
      </c>
      <c r="E30" s="173"/>
      <c r="F30" s="47">
        <f t="shared" si="0"/>
        <v>0</v>
      </c>
      <c r="G30" s="53" t="s">
        <v>122</v>
      </c>
    </row>
    <row r="31" spans="1:247" ht="92.45" customHeight="1" x14ac:dyDescent="0.2">
      <c r="A31" s="20">
        <v>1.1399999999999999</v>
      </c>
      <c r="B31" s="55" t="s">
        <v>132</v>
      </c>
      <c r="C31" s="48" t="s">
        <v>16</v>
      </c>
      <c r="D31" s="49">
        <v>1</v>
      </c>
      <c r="E31" s="173"/>
      <c r="F31" s="47">
        <f t="shared" si="0"/>
        <v>0</v>
      </c>
      <c r="G31" s="53" t="s">
        <v>30</v>
      </c>
    </row>
    <row r="32" spans="1:247" ht="19.7" customHeight="1" thickBot="1" x14ac:dyDescent="0.25">
      <c r="A32" s="21"/>
      <c r="B32" s="154" t="s">
        <v>49</v>
      </c>
      <c r="C32" s="155"/>
      <c r="D32" s="155"/>
      <c r="E32" s="156"/>
      <c r="F32" s="41">
        <f>SUM(F18:F31)</f>
        <v>0</v>
      </c>
      <c r="G32" s="44"/>
    </row>
    <row r="33" spans="1:7" ht="25.7" customHeight="1" x14ac:dyDescent="0.2">
      <c r="A33" s="40" t="s">
        <v>245</v>
      </c>
      <c r="B33" s="12" t="s">
        <v>41</v>
      </c>
      <c r="C33" s="12"/>
      <c r="D33" s="12"/>
      <c r="E33" s="27"/>
      <c r="F33" s="28"/>
      <c r="G33" s="45" t="s">
        <v>42</v>
      </c>
    </row>
    <row r="34" spans="1:7" ht="126" x14ac:dyDescent="0.2">
      <c r="A34" s="6">
        <v>2.1</v>
      </c>
      <c r="B34" s="56" t="s">
        <v>133</v>
      </c>
      <c r="C34" s="97" t="s">
        <v>55</v>
      </c>
      <c r="D34" s="97">
        <v>1</v>
      </c>
      <c r="E34" s="174"/>
      <c r="F34" s="98">
        <f t="shared" ref="F34" si="1">D34*E34</f>
        <v>0</v>
      </c>
      <c r="G34" s="57" t="s">
        <v>134</v>
      </c>
    </row>
    <row r="35" spans="1:7" ht="178.7" customHeight="1" x14ac:dyDescent="0.2">
      <c r="A35" s="6">
        <v>2.2000000000000002</v>
      </c>
      <c r="B35" s="56" t="s">
        <v>135</v>
      </c>
      <c r="C35" s="97" t="s">
        <v>44</v>
      </c>
      <c r="D35" s="97">
        <v>6</v>
      </c>
      <c r="E35" s="174"/>
      <c r="F35" s="98">
        <f>D35*E35</f>
        <v>0</v>
      </c>
      <c r="G35" s="57" t="s">
        <v>136</v>
      </c>
    </row>
    <row r="36" spans="1:7" ht="178.35" customHeight="1" x14ac:dyDescent="0.2">
      <c r="A36" s="6">
        <v>2.2999999999999998</v>
      </c>
      <c r="B36" s="58" t="s">
        <v>137</v>
      </c>
      <c r="C36" s="97" t="s">
        <v>44</v>
      </c>
      <c r="D36" s="97">
        <v>300</v>
      </c>
      <c r="E36" s="174"/>
      <c r="F36" s="98">
        <f>D36*E36</f>
        <v>0</v>
      </c>
      <c r="G36" s="59" t="s">
        <v>138</v>
      </c>
    </row>
    <row r="37" spans="1:7" ht="217.7" customHeight="1" x14ac:dyDescent="0.2">
      <c r="A37" s="6">
        <v>2.4</v>
      </c>
      <c r="B37" s="60" t="s">
        <v>139</v>
      </c>
      <c r="C37" s="97" t="s">
        <v>45</v>
      </c>
      <c r="D37" s="97">
        <v>108</v>
      </c>
      <c r="E37" s="174"/>
      <c r="F37" s="98">
        <f>D37*E37</f>
        <v>0</v>
      </c>
      <c r="G37" s="59" t="s">
        <v>140</v>
      </c>
    </row>
    <row r="38" spans="1:7" ht="173.45" customHeight="1" x14ac:dyDescent="0.2">
      <c r="A38" s="6">
        <v>2.5</v>
      </c>
      <c r="B38" s="61" t="s">
        <v>141</v>
      </c>
      <c r="C38" s="97" t="s">
        <v>44</v>
      </c>
      <c r="D38" s="97">
        <v>6</v>
      </c>
      <c r="E38" s="174"/>
      <c r="F38" s="98">
        <f>D38*E38</f>
        <v>0</v>
      </c>
      <c r="G38" s="62" t="s">
        <v>142</v>
      </c>
    </row>
    <row r="39" spans="1:7" ht="21" x14ac:dyDescent="0.2">
      <c r="A39" s="6"/>
      <c r="B39" s="63" t="s">
        <v>43</v>
      </c>
      <c r="C39" s="103"/>
      <c r="D39" s="104"/>
      <c r="E39" s="105"/>
      <c r="F39" s="106"/>
      <c r="G39" s="65" t="s">
        <v>47</v>
      </c>
    </row>
    <row r="40" spans="1:7" ht="323.10000000000002" customHeight="1" x14ac:dyDescent="0.2">
      <c r="A40" s="6">
        <v>2.6</v>
      </c>
      <c r="B40" s="67" t="s">
        <v>146</v>
      </c>
      <c r="C40" s="97" t="s">
        <v>44</v>
      </c>
      <c r="D40" s="97">
        <v>12</v>
      </c>
      <c r="E40" s="174"/>
      <c r="F40" s="98">
        <f>D40*E40</f>
        <v>0</v>
      </c>
      <c r="G40" s="66" t="s">
        <v>145</v>
      </c>
    </row>
    <row r="41" spans="1:7" ht="324.60000000000002" customHeight="1" x14ac:dyDescent="0.2">
      <c r="A41" s="6">
        <v>2.7</v>
      </c>
      <c r="B41" s="68" t="s">
        <v>147</v>
      </c>
      <c r="C41" s="97" t="s">
        <v>44</v>
      </c>
      <c r="D41" s="97">
        <v>6</v>
      </c>
      <c r="E41" s="174"/>
      <c r="F41" s="98">
        <f>D41*E41</f>
        <v>0</v>
      </c>
      <c r="G41" s="59" t="s">
        <v>143</v>
      </c>
    </row>
    <row r="42" spans="1:7" ht="325.5" customHeight="1" x14ac:dyDescent="0.2">
      <c r="A42" s="6">
        <v>2.8</v>
      </c>
      <c r="B42" s="67" t="s">
        <v>148</v>
      </c>
      <c r="C42" s="97" t="s">
        <v>44</v>
      </c>
      <c r="D42" s="97">
        <v>6</v>
      </c>
      <c r="E42" s="174"/>
      <c r="F42" s="98">
        <f>D42*E42</f>
        <v>0</v>
      </c>
      <c r="G42" s="59" t="s">
        <v>144</v>
      </c>
    </row>
    <row r="43" spans="1:7" ht="173.45" customHeight="1" x14ac:dyDescent="0.2">
      <c r="A43" s="6">
        <v>2.9</v>
      </c>
      <c r="B43" s="69" t="s">
        <v>149</v>
      </c>
      <c r="C43" s="97" t="s">
        <v>46</v>
      </c>
      <c r="D43" s="97">
        <v>30</v>
      </c>
      <c r="E43" s="174"/>
      <c r="F43" s="98">
        <f>D43*E43</f>
        <v>0</v>
      </c>
      <c r="G43" s="107" t="s">
        <v>242</v>
      </c>
    </row>
    <row r="44" spans="1:7" ht="293.10000000000002" customHeight="1" x14ac:dyDescent="0.2">
      <c r="A44" s="9">
        <v>2.1</v>
      </c>
      <c r="B44" s="70" t="s">
        <v>150</v>
      </c>
      <c r="C44" s="97" t="s">
        <v>44</v>
      </c>
      <c r="D44" s="97">
        <v>6</v>
      </c>
      <c r="E44" s="174"/>
      <c r="F44" s="98">
        <f>D44*E44</f>
        <v>0</v>
      </c>
      <c r="G44" s="59" t="s">
        <v>243</v>
      </c>
    </row>
    <row r="45" spans="1:7" ht="19.7" customHeight="1" thickBot="1" x14ac:dyDescent="0.25">
      <c r="A45" s="21"/>
      <c r="B45" s="154" t="s">
        <v>48</v>
      </c>
      <c r="C45" s="155"/>
      <c r="D45" s="155"/>
      <c r="E45" s="156"/>
      <c r="F45" s="41">
        <f>SUM(F34:F44)</f>
        <v>0</v>
      </c>
      <c r="G45" s="44"/>
    </row>
    <row r="46" spans="1:7" ht="23.45" customHeight="1" x14ac:dyDescent="0.2">
      <c r="A46" s="19" t="s">
        <v>244</v>
      </c>
      <c r="B46" s="109" t="s">
        <v>72</v>
      </c>
      <c r="C46" s="29"/>
      <c r="D46" s="30"/>
      <c r="E46" s="31"/>
      <c r="F46" s="42"/>
      <c r="G46" s="11"/>
    </row>
    <row r="47" spans="1:7" ht="23.45" customHeight="1" x14ac:dyDescent="0.2">
      <c r="A47" s="108">
        <v>3</v>
      </c>
      <c r="B47" s="109" t="s">
        <v>247</v>
      </c>
      <c r="C47" s="29"/>
      <c r="D47" s="30"/>
      <c r="E47" s="31"/>
      <c r="F47" s="42"/>
      <c r="G47" s="64" t="s">
        <v>248</v>
      </c>
    </row>
    <row r="48" spans="1:7" ht="342.6" customHeight="1" x14ac:dyDescent="0.2">
      <c r="A48" s="6">
        <v>3.1</v>
      </c>
      <c r="B48" s="56" t="s">
        <v>151</v>
      </c>
      <c r="C48" s="97" t="s">
        <v>55</v>
      </c>
      <c r="D48" s="97">
        <v>1</v>
      </c>
      <c r="E48" s="174"/>
      <c r="F48" s="98">
        <f t="shared" ref="F48:F52" si="2">D48*E48</f>
        <v>0</v>
      </c>
      <c r="G48" s="59" t="s">
        <v>152</v>
      </c>
    </row>
    <row r="49" spans="1:7" ht="162.6" customHeight="1" x14ac:dyDescent="0.2">
      <c r="A49" s="6">
        <v>3.2</v>
      </c>
      <c r="B49" s="58" t="s">
        <v>153</v>
      </c>
      <c r="C49" s="97" t="s">
        <v>45</v>
      </c>
      <c r="D49" s="97">
        <v>300</v>
      </c>
      <c r="E49" s="174"/>
      <c r="F49" s="98">
        <f t="shared" si="2"/>
        <v>0</v>
      </c>
      <c r="G49" s="57" t="s">
        <v>154</v>
      </c>
    </row>
    <row r="50" spans="1:7" ht="149.44999999999999" customHeight="1" x14ac:dyDescent="0.2">
      <c r="A50" s="6">
        <v>3.3</v>
      </c>
      <c r="B50" s="60" t="s">
        <v>155</v>
      </c>
      <c r="C50" s="97" t="s">
        <v>45</v>
      </c>
      <c r="D50" s="97">
        <v>300</v>
      </c>
      <c r="E50" s="174"/>
      <c r="F50" s="98">
        <f t="shared" si="2"/>
        <v>0</v>
      </c>
      <c r="G50" s="59" t="s">
        <v>156</v>
      </c>
    </row>
    <row r="51" spans="1:7" ht="144.6" customHeight="1" x14ac:dyDescent="0.2">
      <c r="A51" s="6">
        <v>3.4</v>
      </c>
      <c r="B51" s="58" t="s">
        <v>157</v>
      </c>
      <c r="C51" s="97" t="s">
        <v>60</v>
      </c>
      <c r="D51" s="97">
        <v>300</v>
      </c>
      <c r="E51" s="174"/>
      <c r="F51" s="98">
        <f t="shared" si="2"/>
        <v>0</v>
      </c>
      <c r="G51" s="59" t="s">
        <v>158</v>
      </c>
    </row>
    <row r="52" spans="1:7" ht="202.35" customHeight="1" x14ac:dyDescent="0.2">
      <c r="A52" s="6">
        <v>3.5</v>
      </c>
      <c r="B52" s="71" t="s">
        <v>159</v>
      </c>
      <c r="C52" s="97" t="s">
        <v>45</v>
      </c>
      <c r="D52" s="97">
        <v>150</v>
      </c>
      <c r="E52" s="174"/>
      <c r="F52" s="98">
        <f t="shared" si="2"/>
        <v>0</v>
      </c>
      <c r="G52" s="59" t="s">
        <v>160</v>
      </c>
    </row>
    <row r="53" spans="1:7" ht="19.7" customHeight="1" x14ac:dyDescent="0.2">
      <c r="A53" s="130">
        <v>3.6</v>
      </c>
      <c r="B53" s="132" t="s">
        <v>161</v>
      </c>
      <c r="C53" s="136" t="s">
        <v>73</v>
      </c>
      <c r="D53" s="136">
        <v>1</v>
      </c>
      <c r="E53" s="175"/>
      <c r="F53" s="136">
        <f>E53*D53</f>
        <v>0</v>
      </c>
      <c r="G53" s="167" t="s">
        <v>162</v>
      </c>
    </row>
    <row r="54" spans="1:7" ht="409.6" customHeight="1" x14ac:dyDescent="0.2">
      <c r="A54" s="135"/>
      <c r="B54" s="133"/>
      <c r="C54" s="137"/>
      <c r="D54" s="137"/>
      <c r="E54" s="176"/>
      <c r="F54" s="137"/>
      <c r="G54" s="168"/>
    </row>
    <row r="55" spans="1:7" ht="294.95" customHeight="1" x14ac:dyDescent="0.2">
      <c r="A55" s="131"/>
      <c r="B55" s="134"/>
      <c r="C55" s="138"/>
      <c r="D55" s="138"/>
      <c r="E55" s="177"/>
      <c r="F55" s="138"/>
      <c r="G55" s="169"/>
    </row>
    <row r="56" spans="1:7" ht="231.6" customHeight="1" x14ac:dyDescent="0.2">
      <c r="A56" s="130">
        <v>3.7</v>
      </c>
      <c r="B56" s="159" t="s">
        <v>255</v>
      </c>
      <c r="C56" s="136" t="s">
        <v>44</v>
      </c>
      <c r="D56" s="136">
        <v>2</v>
      </c>
      <c r="E56" s="175"/>
      <c r="F56" s="162">
        <f t="shared" ref="F56:F58" si="3">D56*E56</f>
        <v>0</v>
      </c>
      <c r="G56" s="161" t="s">
        <v>163</v>
      </c>
    </row>
    <row r="57" spans="1:7" ht="295.5" customHeight="1" x14ac:dyDescent="0.2">
      <c r="A57" s="131"/>
      <c r="B57" s="160"/>
      <c r="C57" s="138"/>
      <c r="D57" s="138"/>
      <c r="E57" s="177"/>
      <c r="F57" s="163"/>
      <c r="G57" s="161"/>
    </row>
    <row r="58" spans="1:7" ht="385.35" customHeight="1" x14ac:dyDescent="0.2">
      <c r="A58" s="6">
        <v>3.8</v>
      </c>
      <c r="B58" s="67" t="s">
        <v>254</v>
      </c>
      <c r="C58" s="97" t="s">
        <v>60</v>
      </c>
      <c r="D58" s="97">
        <v>374</v>
      </c>
      <c r="E58" s="174"/>
      <c r="F58" s="98">
        <f t="shared" si="3"/>
        <v>0</v>
      </c>
      <c r="G58" s="73" t="s">
        <v>168</v>
      </c>
    </row>
    <row r="59" spans="1:7" ht="40.35" customHeight="1" x14ac:dyDescent="0.2">
      <c r="A59" s="130">
        <v>3.9</v>
      </c>
      <c r="B59" s="170" t="s">
        <v>263</v>
      </c>
      <c r="C59" s="99" t="s">
        <v>61</v>
      </c>
      <c r="D59" s="136">
        <v>1</v>
      </c>
      <c r="E59" s="175"/>
      <c r="F59" s="136">
        <f>E59*D59</f>
        <v>0</v>
      </c>
      <c r="G59" s="164" t="s">
        <v>264</v>
      </c>
    </row>
    <row r="60" spans="1:7" ht="409.35" customHeight="1" x14ac:dyDescent="0.2">
      <c r="A60" s="135"/>
      <c r="B60" s="171"/>
      <c r="C60" s="137" t="s">
        <v>73</v>
      </c>
      <c r="D60" s="137"/>
      <c r="E60" s="176"/>
      <c r="F60" s="137"/>
      <c r="G60" s="165"/>
    </row>
    <row r="61" spans="1:7" ht="409.6" customHeight="1" x14ac:dyDescent="0.2">
      <c r="A61" s="135"/>
      <c r="B61" s="171"/>
      <c r="C61" s="137"/>
      <c r="D61" s="137"/>
      <c r="E61" s="176"/>
      <c r="F61" s="137"/>
      <c r="G61" s="165"/>
    </row>
    <row r="62" spans="1:7" ht="317.10000000000002" customHeight="1" x14ac:dyDescent="0.2">
      <c r="A62" s="131"/>
      <c r="B62" s="172"/>
      <c r="C62" s="138"/>
      <c r="D62" s="138"/>
      <c r="E62" s="177"/>
      <c r="F62" s="138"/>
      <c r="G62" s="166"/>
    </row>
    <row r="63" spans="1:7" ht="116.45" customHeight="1" x14ac:dyDescent="0.2">
      <c r="A63" s="9">
        <v>3.1</v>
      </c>
      <c r="B63" s="61" t="s">
        <v>164</v>
      </c>
      <c r="C63" s="97" t="s">
        <v>44</v>
      </c>
      <c r="D63" s="97">
        <v>2</v>
      </c>
      <c r="E63" s="174"/>
      <c r="F63" s="98">
        <f>D63*E63</f>
        <v>0</v>
      </c>
      <c r="G63" s="59" t="s">
        <v>165</v>
      </c>
    </row>
    <row r="64" spans="1:7" ht="108" x14ac:dyDescent="0.2">
      <c r="A64" s="6">
        <v>3.11</v>
      </c>
      <c r="B64" s="72" t="s">
        <v>166</v>
      </c>
      <c r="C64" s="97" t="s">
        <v>44</v>
      </c>
      <c r="D64" s="97">
        <v>1</v>
      </c>
      <c r="E64" s="174"/>
      <c r="F64" s="98">
        <f>D64*E64</f>
        <v>0</v>
      </c>
      <c r="G64" s="59" t="s">
        <v>167</v>
      </c>
    </row>
    <row r="65" spans="1:7" ht="408.95" customHeight="1" x14ac:dyDescent="0.2">
      <c r="A65" s="6">
        <v>3.12</v>
      </c>
      <c r="B65" s="72" t="s">
        <v>261</v>
      </c>
      <c r="C65" s="97" t="s">
        <v>60</v>
      </c>
      <c r="D65" s="97">
        <v>20</v>
      </c>
      <c r="E65" s="174"/>
      <c r="F65" s="98">
        <f>D65*E65</f>
        <v>0</v>
      </c>
      <c r="G65" s="112" t="s">
        <v>262</v>
      </c>
    </row>
    <row r="66" spans="1:7" ht="19.7" customHeight="1" x14ac:dyDescent="0.2">
      <c r="A66" s="6"/>
      <c r="B66" s="76" t="s">
        <v>62</v>
      </c>
      <c r="C66" s="100"/>
      <c r="D66" s="101"/>
      <c r="E66" s="102"/>
      <c r="F66" s="43">
        <f>SUM(F48:F65)</f>
        <v>0</v>
      </c>
      <c r="G66" s="10"/>
    </row>
    <row r="67" spans="1:7" ht="28.35" customHeight="1" x14ac:dyDescent="0.2">
      <c r="A67" s="6" t="s">
        <v>249</v>
      </c>
      <c r="B67" s="109" t="s">
        <v>71</v>
      </c>
      <c r="C67" s="103"/>
      <c r="D67" s="104"/>
      <c r="E67" s="105"/>
      <c r="F67" s="106"/>
      <c r="G67" s="64" t="s">
        <v>250</v>
      </c>
    </row>
    <row r="68" spans="1:7" ht="148.69999999999999" customHeight="1" x14ac:dyDescent="0.2">
      <c r="A68" s="6" t="s">
        <v>82</v>
      </c>
      <c r="B68" s="72" t="s">
        <v>169</v>
      </c>
      <c r="C68" s="97" t="s">
        <v>44</v>
      </c>
      <c r="D68" s="97">
        <v>1</v>
      </c>
      <c r="E68" s="174"/>
      <c r="F68" s="98">
        <f t="shared" ref="F68:F77" si="4">D68*E68</f>
        <v>0</v>
      </c>
      <c r="G68" s="59" t="s">
        <v>170</v>
      </c>
    </row>
    <row r="69" spans="1:7" ht="85.35" customHeight="1" x14ac:dyDescent="0.2">
      <c r="A69" s="6" t="s">
        <v>83</v>
      </c>
      <c r="B69" s="61" t="s">
        <v>171</v>
      </c>
      <c r="C69" s="97" t="s">
        <v>44</v>
      </c>
      <c r="D69" s="97">
        <v>3</v>
      </c>
      <c r="E69" s="174"/>
      <c r="F69" s="98">
        <f t="shared" si="4"/>
        <v>0</v>
      </c>
      <c r="G69" s="77" t="s">
        <v>75</v>
      </c>
    </row>
    <row r="70" spans="1:7" ht="94.35" customHeight="1" x14ac:dyDescent="0.2">
      <c r="A70" s="6" t="s">
        <v>84</v>
      </c>
      <c r="B70" s="58" t="s">
        <v>172</v>
      </c>
      <c r="C70" s="97" t="s">
        <v>44</v>
      </c>
      <c r="D70" s="97">
        <v>1</v>
      </c>
      <c r="E70" s="174"/>
      <c r="F70" s="98">
        <f t="shared" si="4"/>
        <v>0</v>
      </c>
      <c r="G70" s="77" t="s">
        <v>76</v>
      </c>
    </row>
    <row r="71" spans="1:7" ht="90" x14ac:dyDescent="0.2">
      <c r="A71" s="6" t="s">
        <v>85</v>
      </c>
      <c r="B71" s="78" t="s">
        <v>173</v>
      </c>
      <c r="C71" s="97" t="s">
        <v>44</v>
      </c>
      <c r="D71" s="97">
        <v>1</v>
      </c>
      <c r="E71" s="174"/>
      <c r="F71" s="98">
        <f t="shared" si="4"/>
        <v>0</v>
      </c>
      <c r="G71" s="77" t="s">
        <v>77</v>
      </c>
    </row>
    <row r="72" spans="1:7" ht="108" x14ac:dyDescent="0.2">
      <c r="A72" s="6" t="s">
        <v>86</v>
      </c>
      <c r="B72" s="61" t="s">
        <v>174</v>
      </c>
      <c r="C72" s="97" t="s">
        <v>44</v>
      </c>
      <c r="D72" s="97">
        <v>1</v>
      </c>
      <c r="E72" s="174"/>
      <c r="F72" s="98">
        <f t="shared" si="4"/>
        <v>0</v>
      </c>
      <c r="G72" s="77" t="s">
        <v>78</v>
      </c>
    </row>
    <row r="73" spans="1:7" ht="126" x14ac:dyDescent="0.2">
      <c r="A73" s="6" t="s">
        <v>87</v>
      </c>
      <c r="B73" s="61" t="s">
        <v>175</v>
      </c>
      <c r="C73" s="97" t="s">
        <v>50</v>
      </c>
      <c r="D73" s="97">
        <v>50</v>
      </c>
      <c r="E73" s="174"/>
      <c r="F73" s="98">
        <f t="shared" si="4"/>
        <v>0</v>
      </c>
      <c r="G73" s="77" t="s">
        <v>79</v>
      </c>
    </row>
    <row r="74" spans="1:7" ht="126" x14ac:dyDescent="0.2">
      <c r="A74" s="6" t="s">
        <v>88</v>
      </c>
      <c r="B74" s="61" t="s">
        <v>176</v>
      </c>
      <c r="C74" s="97" t="s">
        <v>50</v>
      </c>
      <c r="D74" s="97">
        <v>15</v>
      </c>
      <c r="E74" s="174"/>
      <c r="F74" s="98">
        <f t="shared" si="4"/>
        <v>0</v>
      </c>
      <c r="G74" s="77" t="s">
        <v>80</v>
      </c>
    </row>
    <row r="75" spans="1:7" ht="112.35" customHeight="1" x14ac:dyDescent="0.2">
      <c r="A75" s="6" t="s">
        <v>89</v>
      </c>
      <c r="B75" s="74" t="s">
        <v>177</v>
      </c>
      <c r="C75" s="97" t="s">
        <v>51</v>
      </c>
      <c r="D75" s="97">
        <v>2</v>
      </c>
      <c r="E75" s="174"/>
      <c r="F75" s="98">
        <f t="shared" si="4"/>
        <v>0</v>
      </c>
      <c r="G75" s="59" t="s">
        <v>178</v>
      </c>
    </row>
    <row r="76" spans="1:7" ht="360.95" customHeight="1" x14ac:dyDescent="0.2">
      <c r="A76" s="6" t="s">
        <v>90</v>
      </c>
      <c r="B76" s="74" t="s">
        <v>179</v>
      </c>
      <c r="C76" s="97" t="s">
        <v>44</v>
      </c>
      <c r="D76" s="97">
        <v>1</v>
      </c>
      <c r="E76" s="174"/>
      <c r="F76" s="98">
        <f t="shared" si="4"/>
        <v>0</v>
      </c>
      <c r="G76" s="59" t="s">
        <v>180</v>
      </c>
    </row>
    <row r="77" spans="1:7" ht="107.45" customHeight="1" x14ac:dyDescent="0.2">
      <c r="A77" s="6" t="s">
        <v>91</v>
      </c>
      <c r="B77" s="79" t="s">
        <v>181</v>
      </c>
      <c r="C77" s="97" t="s">
        <v>22</v>
      </c>
      <c r="D77" s="97">
        <v>6</v>
      </c>
      <c r="E77" s="174"/>
      <c r="F77" s="98">
        <f t="shared" si="4"/>
        <v>0</v>
      </c>
      <c r="G77" s="77" t="s">
        <v>81</v>
      </c>
    </row>
    <row r="78" spans="1:7" ht="18" x14ac:dyDescent="0.2">
      <c r="A78" s="6"/>
      <c r="B78" s="80" t="s">
        <v>52</v>
      </c>
      <c r="C78" s="81"/>
      <c r="D78" s="81"/>
      <c r="E78" s="81"/>
      <c r="F78" s="111">
        <f>SUM(F68:F77)</f>
        <v>0</v>
      </c>
      <c r="G78" s="75"/>
    </row>
    <row r="79" spans="1:7" ht="24.6" customHeight="1" x14ac:dyDescent="0.2">
      <c r="A79" s="6" t="s">
        <v>251</v>
      </c>
      <c r="B79" s="110" t="s">
        <v>53</v>
      </c>
      <c r="C79" s="82"/>
      <c r="D79" s="82"/>
      <c r="E79" s="82"/>
      <c r="F79" s="83"/>
      <c r="G79" s="110" t="s">
        <v>253</v>
      </c>
    </row>
    <row r="80" spans="1:7" ht="372.6" customHeight="1" x14ac:dyDescent="0.2">
      <c r="A80" s="130"/>
      <c r="B80" s="142" t="s">
        <v>256</v>
      </c>
      <c r="C80" s="136"/>
      <c r="D80" s="136"/>
      <c r="E80" s="136"/>
      <c r="F80" s="162"/>
      <c r="G80" s="157" t="s">
        <v>257</v>
      </c>
    </row>
    <row r="81" spans="1:7" ht="331.5" customHeight="1" x14ac:dyDescent="0.2">
      <c r="A81" s="131"/>
      <c r="B81" s="143"/>
      <c r="C81" s="138"/>
      <c r="D81" s="138"/>
      <c r="E81" s="138"/>
      <c r="F81" s="163"/>
      <c r="G81" s="158"/>
    </row>
    <row r="82" spans="1:7" ht="409.5" customHeight="1" x14ac:dyDescent="0.2">
      <c r="A82" s="6" t="s">
        <v>92</v>
      </c>
      <c r="B82" s="58" t="s">
        <v>182</v>
      </c>
      <c r="C82" s="97" t="s">
        <v>44</v>
      </c>
      <c r="D82" s="97">
        <v>2</v>
      </c>
      <c r="E82" s="174"/>
      <c r="F82" s="98">
        <f t="shared" ref="F82:F96" si="5">D82*E82</f>
        <v>0</v>
      </c>
      <c r="G82" s="94" t="s">
        <v>238</v>
      </c>
    </row>
    <row r="83" spans="1:7" ht="226.7" customHeight="1" x14ac:dyDescent="0.2">
      <c r="A83" s="6" t="s">
        <v>93</v>
      </c>
      <c r="B83" s="58" t="s">
        <v>183</v>
      </c>
      <c r="C83" s="97" t="s">
        <v>44</v>
      </c>
      <c r="D83" s="97">
        <v>1</v>
      </c>
      <c r="E83" s="174"/>
      <c r="F83" s="98">
        <f t="shared" si="5"/>
        <v>0</v>
      </c>
      <c r="G83" s="74" t="s">
        <v>74</v>
      </c>
    </row>
    <row r="84" spans="1:7" ht="161.44999999999999" customHeight="1" x14ac:dyDescent="0.2">
      <c r="A84" s="6" t="s">
        <v>94</v>
      </c>
      <c r="B84" s="58" t="s">
        <v>184</v>
      </c>
      <c r="C84" s="97" t="s">
        <v>44</v>
      </c>
      <c r="D84" s="97">
        <v>1</v>
      </c>
      <c r="E84" s="174"/>
      <c r="F84" s="98">
        <f t="shared" si="5"/>
        <v>0</v>
      </c>
      <c r="G84" s="84" t="s">
        <v>185</v>
      </c>
    </row>
    <row r="85" spans="1:7" ht="173.45" customHeight="1" x14ac:dyDescent="0.2">
      <c r="A85" s="6" t="s">
        <v>95</v>
      </c>
      <c r="B85" s="58" t="s">
        <v>186</v>
      </c>
      <c r="C85" s="97" t="s">
        <v>44</v>
      </c>
      <c r="D85" s="97">
        <v>1</v>
      </c>
      <c r="E85" s="174"/>
      <c r="F85" s="98">
        <f t="shared" si="5"/>
        <v>0</v>
      </c>
      <c r="G85" s="84" t="s">
        <v>187</v>
      </c>
    </row>
    <row r="86" spans="1:7" ht="97.35" customHeight="1" x14ac:dyDescent="0.2">
      <c r="A86" s="6" t="s">
        <v>96</v>
      </c>
      <c r="B86" s="58" t="s">
        <v>188</v>
      </c>
      <c r="C86" s="97" t="s">
        <v>54</v>
      </c>
      <c r="D86" s="97">
        <v>1</v>
      </c>
      <c r="E86" s="174"/>
      <c r="F86" s="98">
        <f t="shared" si="5"/>
        <v>0</v>
      </c>
      <c r="G86" s="84" t="s">
        <v>189</v>
      </c>
    </row>
    <row r="87" spans="1:7" ht="205.7" customHeight="1" x14ac:dyDescent="0.2">
      <c r="A87" s="6" t="s">
        <v>97</v>
      </c>
      <c r="B87" s="85" t="s">
        <v>239</v>
      </c>
      <c r="C87" s="97" t="s">
        <v>44</v>
      </c>
      <c r="D87" s="97">
        <v>1</v>
      </c>
      <c r="E87" s="174"/>
      <c r="F87" s="98">
        <f t="shared" si="5"/>
        <v>0</v>
      </c>
      <c r="G87" s="84" t="s">
        <v>190</v>
      </c>
    </row>
    <row r="88" spans="1:7" ht="385.7" customHeight="1" x14ac:dyDescent="0.2">
      <c r="A88" s="6" t="s">
        <v>98</v>
      </c>
      <c r="B88" s="85" t="s">
        <v>191</v>
      </c>
      <c r="C88" s="97" t="s">
        <v>44</v>
      </c>
      <c r="D88" s="97">
        <v>1</v>
      </c>
      <c r="E88" s="174"/>
      <c r="F88" s="98">
        <f t="shared" si="5"/>
        <v>0</v>
      </c>
      <c r="G88" s="84" t="s">
        <v>240</v>
      </c>
    </row>
    <row r="89" spans="1:7" ht="126" x14ac:dyDescent="0.2">
      <c r="A89" s="6" t="s">
        <v>99</v>
      </c>
      <c r="B89" s="85" t="s">
        <v>192</v>
      </c>
      <c r="C89" s="97" t="s">
        <v>54</v>
      </c>
      <c r="D89" s="97">
        <v>1</v>
      </c>
      <c r="E89" s="174"/>
      <c r="F89" s="98">
        <f t="shared" si="5"/>
        <v>0</v>
      </c>
      <c r="G89" s="84" t="s">
        <v>193</v>
      </c>
    </row>
    <row r="90" spans="1:7" ht="293.45" customHeight="1" x14ac:dyDescent="0.2">
      <c r="A90" s="6" t="s">
        <v>100</v>
      </c>
      <c r="B90" s="85" t="s">
        <v>194</v>
      </c>
      <c r="C90" s="97" t="s">
        <v>44</v>
      </c>
      <c r="D90" s="97">
        <v>2</v>
      </c>
      <c r="E90" s="174"/>
      <c r="F90" s="98">
        <f t="shared" si="5"/>
        <v>0</v>
      </c>
      <c r="G90" s="84" t="s">
        <v>195</v>
      </c>
    </row>
    <row r="91" spans="1:7" ht="199.5" customHeight="1" x14ac:dyDescent="0.2">
      <c r="A91" s="6" t="s">
        <v>101</v>
      </c>
      <c r="B91" s="85" t="s">
        <v>196</v>
      </c>
      <c r="C91" s="97" t="s">
        <v>44</v>
      </c>
      <c r="D91" s="97">
        <v>2</v>
      </c>
      <c r="E91" s="174"/>
      <c r="F91" s="98">
        <f t="shared" si="5"/>
        <v>0</v>
      </c>
      <c r="G91" s="84" t="s">
        <v>197</v>
      </c>
    </row>
    <row r="92" spans="1:7" ht="409.5" x14ac:dyDescent="0.2">
      <c r="A92" s="6" t="s">
        <v>102</v>
      </c>
      <c r="B92" s="85" t="s">
        <v>198</v>
      </c>
      <c r="C92" s="97" t="s">
        <v>54</v>
      </c>
      <c r="D92" s="97">
        <v>2</v>
      </c>
      <c r="E92" s="174"/>
      <c r="F92" s="98">
        <f t="shared" si="5"/>
        <v>0</v>
      </c>
      <c r="G92" s="84" t="s">
        <v>241</v>
      </c>
    </row>
    <row r="93" spans="1:7" ht="409.5" x14ac:dyDescent="0.2">
      <c r="A93" s="6" t="s">
        <v>103</v>
      </c>
      <c r="B93" s="85" t="s">
        <v>199</v>
      </c>
      <c r="C93" s="97" t="s">
        <v>54</v>
      </c>
      <c r="D93" s="97">
        <v>2</v>
      </c>
      <c r="E93" s="174"/>
      <c r="F93" s="98">
        <f t="shared" si="5"/>
        <v>0</v>
      </c>
      <c r="G93" s="84" t="s">
        <v>200</v>
      </c>
    </row>
    <row r="94" spans="1:7" ht="216" x14ac:dyDescent="0.2">
      <c r="A94" s="6" t="s">
        <v>104</v>
      </c>
      <c r="B94" s="85" t="s">
        <v>201</v>
      </c>
      <c r="C94" s="97" t="s">
        <v>44</v>
      </c>
      <c r="D94" s="97">
        <v>2</v>
      </c>
      <c r="E94" s="174"/>
      <c r="F94" s="98">
        <f t="shared" si="5"/>
        <v>0</v>
      </c>
      <c r="G94" s="86" t="s">
        <v>202</v>
      </c>
    </row>
    <row r="95" spans="1:7" ht="108" x14ac:dyDescent="0.2">
      <c r="A95" s="6" t="s">
        <v>105</v>
      </c>
      <c r="B95" s="87" t="s">
        <v>203</v>
      </c>
      <c r="C95" s="97" t="s">
        <v>55</v>
      </c>
      <c r="D95" s="97">
        <v>1</v>
      </c>
      <c r="E95" s="174"/>
      <c r="F95" s="98">
        <f t="shared" si="5"/>
        <v>0</v>
      </c>
      <c r="G95" s="84" t="s">
        <v>204</v>
      </c>
    </row>
    <row r="96" spans="1:7" ht="250.35" customHeight="1" x14ac:dyDescent="0.2">
      <c r="A96" s="6" t="s">
        <v>106</v>
      </c>
      <c r="B96" s="88" t="s">
        <v>205</v>
      </c>
      <c r="C96" s="97" t="s">
        <v>50</v>
      </c>
      <c r="D96" s="97">
        <v>100</v>
      </c>
      <c r="E96" s="174"/>
      <c r="F96" s="98">
        <f t="shared" si="5"/>
        <v>0</v>
      </c>
      <c r="G96" s="84" t="s">
        <v>206</v>
      </c>
    </row>
    <row r="97" spans="1:7" ht="18" x14ac:dyDescent="0.2">
      <c r="A97" s="23"/>
      <c r="B97" s="89" t="s">
        <v>56</v>
      </c>
      <c r="C97" s="81"/>
      <c r="D97" s="81"/>
      <c r="E97" s="81"/>
      <c r="F97" s="111">
        <f>SUM(F80:F96)</f>
        <v>0</v>
      </c>
      <c r="G97" s="75"/>
    </row>
    <row r="98" spans="1:7" ht="18" x14ac:dyDescent="0.2">
      <c r="A98" s="23" t="s">
        <v>252</v>
      </c>
      <c r="B98" s="90" t="s">
        <v>57</v>
      </c>
      <c r="C98" s="82"/>
      <c r="D98" s="82"/>
      <c r="E98" s="82"/>
      <c r="F98" s="83"/>
      <c r="G98" s="75"/>
    </row>
    <row r="99" spans="1:7" ht="288" x14ac:dyDescent="0.2">
      <c r="A99" s="23"/>
      <c r="B99" s="91" t="s">
        <v>207</v>
      </c>
      <c r="C99" s="82"/>
      <c r="D99" s="82"/>
      <c r="E99" s="82"/>
      <c r="F99" s="83"/>
      <c r="G99" s="74" t="s">
        <v>123</v>
      </c>
    </row>
    <row r="100" spans="1:7" ht="288" customHeight="1" x14ac:dyDescent="0.2">
      <c r="A100" s="6" t="s">
        <v>107</v>
      </c>
      <c r="B100" s="71" t="s">
        <v>208</v>
      </c>
      <c r="C100" s="97" t="s">
        <v>22</v>
      </c>
      <c r="D100" s="97">
        <v>65</v>
      </c>
      <c r="E100" s="174"/>
      <c r="F100" s="98">
        <f t="shared" ref="F100:F114" si="6">D100*E100</f>
        <v>0</v>
      </c>
      <c r="G100" s="59" t="s">
        <v>209</v>
      </c>
    </row>
    <row r="101" spans="1:7" ht="304.7" customHeight="1" x14ac:dyDescent="0.2">
      <c r="A101" s="6" t="s">
        <v>108</v>
      </c>
      <c r="B101" s="71" t="s">
        <v>210</v>
      </c>
      <c r="C101" s="97" t="s">
        <v>22</v>
      </c>
      <c r="D101" s="97">
        <v>150</v>
      </c>
      <c r="E101" s="174"/>
      <c r="F101" s="98">
        <f t="shared" si="6"/>
        <v>0</v>
      </c>
      <c r="G101" s="59" t="s">
        <v>211</v>
      </c>
    </row>
    <row r="102" spans="1:7" ht="318" customHeight="1" x14ac:dyDescent="0.2">
      <c r="A102" s="6" t="s">
        <v>109</v>
      </c>
      <c r="B102" s="71" t="s">
        <v>212</v>
      </c>
      <c r="C102" s="97" t="s">
        <v>22</v>
      </c>
      <c r="D102" s="97">
        <v>75</v>
      </c>
      <c r="E102" s="174"/>
      <c r="F102" s="98">
        <f t="shared" si="6"/>
        <v>0</v>
      </c>
      <c r="G102" s="59" t="s">
        <v>213</v>
      </c>
    </row>
    <row r="103" spans="1:7" ht="309.60000000000002" customHeight="1" x14ac:dyDescent="0.2">
      <c r="A103" s="6" t="s">
        <v>110</v>
      </c>
      <c r="B103" s="71" t="s">
        <v>214</v>
      </c>
      <c r="C103" s="97" t="s">
        <v>22</v>
      </c>
      <c r="D103" s="97">
        <v>150</v>
      </c>
      <c r="E103" s="174"/>
      <c r="F103" s="98">
        <f t="shared" si="6"/>
        <v>0</v>
      </c>
      <c r="G103" s="59" t="s">
        <v>215</v>
      </c>
    </row>
    <row r="104" spans="1:7" ht="199.7" customHeight="1" x14ac:dyDescent="0.2">
      <c r="A104" s="6" t="s">
        <v>111</v>
      </c>
      <c r="B104" s="67" t="s">
        <v>216</v>
      </c>
      <c r="C104" s="97" t="s">
        <v>44</v>
      </c>
      <c r="D104" s="97">
        <v>1</v>
      </c>
      <c r="E104" s="174"/>
      <c r="F104" s="98">
        <f t="shared" si="6"/>
        <v>0</v>
      </c>
      <c r="G104" s="59" t="s">
        <v>217</v>
      </c>
    </row>
    <row r="105" spans="1:7" ht="183.6" customHeight="1" x14ac:dyDescent="0.2">
      <c r="A105" s="6" t="s">
        <v>112</v>
      </c>
      <c r="B105" s="70" t="s">
        <v>218</v>
      </c>
      <c r="C105" s="97" t="s">
        <v>44</v>
      </c>
      <c r="D105" s="97">
        <v>10</v>
      </c>
      <c r="E105" s="174"/>
      <c r="F105" s="98">
        <f t="shared" si="6"/>
        <v>0</v>
      </c>
      <c r="G105" s="59" t="s">
        <v>219</v>
      </c>
    </row>
    <row r="106" spans="1:7" ht="179.45" customHeight="1" x14ac:dyDescent="0.2">
      <c r="A106" s="6" t="s">
        <v>113</v>
      </c>
      <c r="B106" s="67" t="s">
        <v>220</v>
      </c>
      <c r="C106" s="97" t="s">
        <v>44</v>
      </c>
      <c r="D106" s="97">
        <v>9</v>
      </c>
      <c r="E106" s="174"/>
      <c r="F106" s="98">
        <f t="shared" si="6"/>
        <v>0</v>
      </c>
      <c r="G106" s="59" t="s">
        <v>221</v>
      </c>
    </row>
    <row r="107" spans="1:7" ht="292.35000000000002" customHeight="1" x14ac:dyDescent="0.2">
      <c r="A107" s="6" t="s">
        <v>114</v>
      </c>
      <c r="B107" s="92" t="s">
        <v>222</v>
      </c>
      <c r="C107" s="97" t="s">
        <v>58</v>
      </c>
      <c r="D107" s="97">
        <v>1</v>
      </c>
      <c r="E107" s="174"/>
      <c r="F107" s="98">
        <f t="shared" si="6"/>
        <v>0</v>
      </c>
      <c r="G107" s="59" t="s">
        <v>223</v>
      </c>
    </row>
    <row r="108" spans="1:7" ht="409.35" customHeight="1" x14ac:dyDescent="0.2">
      <c r="A108" s="6" t="s">
        <v>115</v>
      </c>
      <c r="B108" s="70" t="s">
        <v>224</v>
      </c>
      <c r="C108" s="97" t="s">
        <v>44</v>
      </c>
      <c r="D108" s="97">
        <v>1</v>
      </c>
      <c r="E108" s="174"/>
      <c r="F108" s="98">
        <f t="shared" si="6"/>
        <v>0</v>
      </c>
      <c r="G108" s="59" t="s">
        <v>225</v>
      </c>
    </row>
    <row r="109" spans="1:7" ht="183.6" customHeight="1" x14ac:dyDescent="0.2">
      <c r="A109" s="6" t="s">
        <v>116</v>
      </c>
      <c r="B109" s="67" t="s">
        <v>226</v>
      </c>
      <c r="C109" s="97" t="s">
        <v>44</v>
      </c>
      <c r="D109" s="97">
        <v>1</v>
      </c>
      <c r="E109" s="174"/>
      <c r="F109" s="98">
        <f t="shared" si="6"/>
        <v>0</v>
      </c>
      <c r="G109" s="59" t="s">
        <v>227</v>
      </c>
    </row>
    <row r="110" spans="1:7" ht="186" customHeight="1" x14ac:dyDescent="0.2">
      <c r="A110" s="6" t="s">
        <v>117</v>
      </c>
      <c r="B110" s="93" t="s">
        <v>228</v>
      </c>
      <c r="C110" s="97" t="s">
        <v>44</v>
      </c>
      <c r="D110" s="97">
        <v>1</v>
      </c>
      <c r="E110" s="174"/>
      <c r="F110" s="98">
        <f t="shared" si="6"/>
        <v>0</v>
      </c>
      <c r="G110" s="59" t="s">
        <v>229</v>
      </c>
    </row>
    <row r="111" spans="1:7" ht="197.45" customHeight="1" x14ac:dyDescent="0.2">
      <c r="A111" s="6" t="s">
        <v>118</v>
      </c>
      <c r="B111" s="71" t="s">
        <v>230</v>
      </c>
      <c r="C111" s="97" t="s">
        <v>44</v>
      </c>
      <c r="D111" s="97">
        <v>12</v>
      </c>
      <c r="E111" s="174"/>
      <c r="F111" s="98">
        <f t="shared" si="6"/>
        <v>0</v>
      </c>
      <c r="G111" s="59" t="s">
        <v>231</v>
      </c>
    </row>
    <row r="112" spans="1:7" ht="205.35" customHeight="1" x14ac:dyDescent="0.2">
      <c r="A112" s="6" t="s">
        <v>119</v>
      </c>
      <c r="B112" s="71" t="s">
        <v>232</v>
      </c>
      <c r="C112" s="97" t="s">
        <v>44</v>
      </c>
      <c r="D112" s="97">
        <v>1</v>
      </c>
      <c r="E112" s="174"/>
      <c r="F112" s="98">
        <f t="shared" si="6"/>
        <v>0</v>
      </c>
      <c r="G112" s="59" t="s">
        <v>233</v>
      </c>
    </row>
    <row r="113" spans="1:7" ht="183" customHeight="1" x14ac:dyDescent="0.2">
      <c r="A113" s="6" t="s">
        <v>120</v>
      </c>
      <c r="B113" s="71" t="s">
        <v>234</v>
      </c>
      <c r="C113" s="97" t="s">
        <v>44</v>
      </c>
      <c r="D113" s="97">
        <v>1</v>
      </c>
      <c r="E113" s="174"/>
      <c r="F113" s="98">
        <f t="shared" si="6"/>
        <v>0</v>
      </c>
      <c r="G113" s="59" t="s">
        <v>235</v>
      </c>
    </row>
    <row r="114" spans="1:7" ht="202.7" customHeight="1" x14ac:dyDescent="0.2">
      <c r="A114" s="6" t="s">
        <v>121</v>
      </c>
      <c r="B114" s="71" t="s">
        <v>236</v>
      </c>
      <c r="C114" s="97" t="s">
        <v>44</v>
      </c>
      <c r="D114" s="97">
        <v>8</v>
      </c>
      <c r="E114" s="174"/>
      <c r="F114" s="98">
        <f t="shared" si="6"/>
        <v>0</v>
      </c>
      <c r="G114" s="59" t="s">
        <v>237</v>
      </c>
    </row>
    <row r="115" spans="1:7" ht="29.45" customHeight="1" x14ac:dyDescent="0.2">
      <c r="A115" s="23"/>
      <c r="B115" s="14" t="s">
        <v>59</v>
      </c>
      <c r="C115" s="32"/>
      <c r="D115" s="32"/>
      <c r="E115" s="33"/>
      <c r="F115" s="95">
        <f>SUM(F100:F114)</f>
        <v>0</v>
      </c>
      <c r="G115" s="10"/>
    </row>
    <row r="116" spans="1:7" s="39" customFormat="1" ht="23.45" customHeight="1" thickBot="1" x14ac:dyDescent="0.25">
      <c r="A116" s="37"/>
      <c r="B116" s="139" t="s">
        <v>63</v>
      </c>
      <c r="C116" s="140"/>
      <c r="D116" s="140"/>
      <c r="E116" s="141"/>
      <c r="F116" s="96">
        <f>F115+F97+F78+F66</f>
        <v>0</v>
      </c>
      <c r="G116" s="38"/>
    </row>
  </sheetData>
  <sheetProtection algorithmName="SHA-512" hashValue="tvEh/FNQwloBS+A8WBH8kM5LAk6WdNuK9ILCqOhWYN+TzIbX/+N2VmUgP8ixQ5sE+uRaqArfAEn2QJwms2yzGg==" saltValue="OieRy9uk4pLriXTIfkoNww==" spinCount="100000" sheet="1" objects="1" scenarios="1"/>
  <mergeCells count="46">
    <mergeCell ref="D53:D55"/>
    <mergeCell ref="E53:E55"/>
    <mergeCell ref="F53:F55"/>
    <mergeCell ref="G53:G55"/>
    <mergeCell ref="A59:A62"/>
    <mergeCell ref="B59:B62"/>
    <mergeCell ref="D59:D62"/>
    <mergeCell ref="E59:E62"/>
    <mergeCell ref="F59:F62"/>
    <mergeCell ref="C60:C62"/>
    <mergeCell ref="G80:G81"/>
    <mergeCell ref="B56:B57"/>
    <mergeCell ref="G56:G57"/>
    <mergeCell ref="F80:F81"/>
    <mergeCell ref="C56:C57"/>
    <mergeCell ref="D56:D57"/>
    <mergeCell ref="E56:E57"/>
    <mergeCell ref="F56:F57"/>
    <mergeCell ref="G59:G62"/>
    <mergeCell ref="B45:E45"/>
    <mergeCell ref="A13:G13"/>
    <mergeCell ref="A14:G14"/>
    <mergeCell ref="A15:G15"/>
    <mergeCell ref="B32:E32"/>
    <mergeCell ref="A12:G12"/>
    <mergeCell ref="A1:G1"/>
    <mergeCell ref="A2:G2"/>
    <mergeCell ref="A3:G3"/>
    <mergeCell ref="A4:G4"/>
    <mergeCell ref="A5:G5"/>
    <mergeCell ref="A11:G11"/>
    <mergeCell ref="A6:G6"/>
    <mergeCell ref="A7:G7"/>
    <mergeCell ref="A8:G8"/>
    <mergeCell ref="A9:G9"/>
    <mergeCell ref="A10:G10"/>
    <mergeCell ref="B116:E116"/>
    <mergeCell ref="B80:B81"/>
    <mergeCell ref="C80:C81"/>
    <mergeCell ref="D80:D81"/>
    <mergeCell ref="E80:E81"/>
    <mergeCell ref="A80:A81"/>
    <mergeCell ref="A56:A57"/>
    <mergeCell ref="B53:B55"/>
    <mergeCell ref="A53:A55"/>
    <mergeCell ref="C53:C55"/>
  </mergeCells>
  <phoneticPr fontId="32" type="noConversion"/>
  <printOptions horizontalCentered="1" verticalCentered="1"/>
  <pageMargins left="0" right="0" top="0" bottom="0" header="0.25" footer="0.25"/>
  <pageSetup paperSize="9" scale="45" orientation="portrait" r:id="rId1"/>
  <headerFooter alignWithMargins="0">
    <oddFooter>&amp;C&amp;8
&amp;"Arial,Bold"&amp;9&amp;P of &amp;N</oddFooter>
  </headerFooter>
  <rowBreaks count="12" manualBreakCount="12">
    <brk id="27" max="7" man="1"/>
    <brk id="38" max="7" man="1"/>
    <brk id="45" max="7" man="1"/>
    <brk id="55" max="7" man="1"/>
    <brk id="61" max="7" man="1"/>
    <brk id="72" max="7" man="1"/>
    <brk id="78" max="7" man="1"/>
    <brk id="85" max="7" man="1"/>
    <brk id="92" max="7" man="1"/>
    <brk id="97" max="7" man="1"/>
    <brk id="103" max="7" man="1"/>
    <brk id="10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Qayarah Project </vt:lpstr>
      <vt:lpstr>'Qayarah Project '!Print_Area</vt:lpstr>
    </vt:vector>
  </TitlesOfParts>
  <Manager/>
  <Company>UNCHS(habitat)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Bilbas</dc:creator>
  <cp:keywords/>
  <dc:description/>
  <cp:lastModifiedBy>Kamal Hussein, Gaheen GIZ IQ</cp:lastModifiedBy>
  <cp:revision/>
  <cp:lastPrinted>2023-09-21T07:13:15Z</cp:lastPrinted>
  <dcterms:created xsi:type="dcterms:W3CDTF">2000-07-09T13:03:16Z</dcterms:created>
  <dcterms:modified xsi:type="dcterms:W3CDTF">2023-11-12T08:30:46Z</dcterms:modified>
  <cp:category/>
  <cp:contentStatus/>
</cp:coreProperties>
</file>