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C:\Users\AmmarAli\Downloads\"/>
    </mc:Choice>
  </mc:AlternateContent>
  <xr:revisionPtr revIDLastSave="0" documentId="8_{33B6EDC1-2A83-4EFE-938C-85A3E66E3147}" xr6:coauthVersionLast="36" xr6:coauthVersionMax="36" xr10:uidLastSave="{00000000-0000-0000-0000-000000000000}"/>
  <bookViews>
    <workbookView xWindow="0" yWindow="0" windowWidth="28800" windowHeight="12225" tabRatio="214" xr2:uid="{00000000-000D-0000-FFFF-FFFF00000000}"/>
  </bookViews>
  <sheets>
    <sheet name="Financial Proposal" sheetId="1" r:id="rId1"/>
  </sheets>
  <definedNames>
    <definedName name="_xlnm.Print_Area" localSheetId="0">'Financial Proposal'!$A$1:$G$76</definedName>
    <definedName name="_xlnm.Print_Titles" localSheetId="0">'Financial Proposal'!$6:$9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1" i="1" l="1"/>
  <c r="G70" i="1"/>
  <c r="G69" i="1"/>
  <c r="G68" i="1"/>
  <c r="G66" i="1"/>
  <c r="G65" i="1"/>
  <c r="G63" i="1"/>
  <c r="G62" i="1"/>
  <c r="G61" i="1"/>
  <c r="G59" i="1"/>
  <c r="G57" i="1"/>
  <c r="G55" i="1"/>
  <c r="G53" i="1"/>
  <c r="G52" i="1"/>
  <c r="G50" i="1"/>
  <c r="G49" i="1"/>
  <c r="G46" i="1"/>
  <c r="G47" i="1"/>
  <c r="G45" i="1"/>
  <c r="G43" i="1"/>
  <c r="G37" i="1"/>
  <c r="G34" i="1"/>
  <c r="G31" i="1"/>
  <c r="G29" i="1"/>
  <c r="G27" i="1"/>
  <c r="G23" i="1"/>
  <c r="G19" i="1"/>
  <c r="G18" i="1"/>
  <c r="G21" i="1"/>
  <c r="G40" i="1" l="1"/>
  <c r="G14" i="1"/>
  <c r="G12" i="1"/>
  <c r="G11" i="1"/>
  <c r="G72" i="1" s="1"/>
</calcChain>
</file>

<file path=xl/sharedStrings.xml><?xml version="1.0" encoding="utf-8"?>
<sst xmlns="http://schemas.openxmlformats.org/spreadsheetml/2006/main" count="115" uniqueCount="81">
  <si>
    <t>MAG TENDER KIT v2</t>
  </si>
  <si>
    <t>TENDER REFERENCE:</t>
  </si>
  <si>
    <t>COMPANY NAME:</t>
  </si>
  <si>
    <t>COMPLETED BY MAG</t>
  </si>
  <si>
    <t>TO BE COMPLETED BY THE BIDDER</t>
  </si>
  <si>
    <t xml:space="preserve">Company name:  </t>
  </si>
  <si>
    <t xml:space="preserve">  Representative’s signature </t>
  </si>
  <si>
    <t>Company’s Representative name:</t>
  </si>
  <si>
    <t xml:space="preserve">  Company Stamp:</t>
  </si>
  <si>
    <t>Company’s Representative Job Title:</t>
  </si>
  <si>
    <t xml:space="preserve">  City, date:</t>
  </si>
  <si>
    <t>Annex 3: FINANCIAL PROPOSAL TEMPLATE</t>
  </si>
  <si>
    <t>Unit</t>
  </si>
  <si>
    <t>Set</t>
  </si>
  <si>
    <t>Total Price (IQD)</t>
  </si>
  <si>
    <t xml:space="preserve">Quantity </t>
  </si>
  <si>
    <t>Unit Price (IQD)</t>
  </si>
  <si>
    <t xml:space="preserve">Description </t>
  </si>
  <si>
    <t>Concrete must be poured in the afternoon if the weather is hot. All poured concrete must be kept wet by sprinkling every 2 hours during the day or by flooding and soaking, continouesly for at least 7 days from the pouring time.</t>
  </si>
  <si>
    <t>M.L</t>
  </si>
  <si>
    <r>
      <t xml:space="preserve">This list forms an integral part of the contract resulting from this invitation to tender and will serve as a control instrument for our finance team during invoice verification. Any component not found in this list can be neither invoiced nor paid, therefore, it should be comprehensive. By providing this price list, tenderers agree to abide by it and its accompanying conditions in carrying out the contract.
</t>
    </r>
    <r>
      <rPr>
        <b/>
        <sz val="10"/>
        <color theme="1"/>
        <rFont val="Calibri"/>
        <family val="2"/>
        <scheme val="minor"/>
      </rPr>
      <t>All our suppliers shall comply with the MAG Policies published on https://www.maginternational.org/accountability/tenders/ 
MAG is commited to maintain the highest ethical standards in its supply chain.  Report any suspected illegal activities by email to crime@maginternational.org"</t>
    </r>
  </si>
  <si>
    <r>
      <t>m</t>
    </r>
    <r>
      <rPr>
        <vertAlign val="superscript"/>
        <sz val="11"/>
        <color theme="1"/>
        <rFont val="Calibri"/>
        <family val="2"/>
        <scheme val="minor"/>
      </rPr>
      <t>2</t>
    </r>
  </si>
  <si>
    <t>Total</t>
  </si>
  <si>
    <t>SD24-IQ-EHO-013</t>
  </si>
  <si>
    <t>Ground Leveling 1 (Details in Annex 6: Excavation and Leveling)</t>
  </si>
  <si>
    <t>Excavate and level slopy terrain in Area 1</t>
  </si>
  <si>
    <t>Excavate and level regular terrain in Area 2</t>
  </si>
  <si>
    <t>Retaining Wall 1 (Details in Annex 6: Retaining Walls)</t>
  </si>
  <si>
    <t>Note: Sizes and Dimensions may be adjusted and modified, due to ground restrictions and requirements.</t>
  </si>
  <si>
    <t>Gravel and Compacting (Gravel Thickness= 15cm)  (Details in Annex 6: Excavating and Leveling)</t>
  </si>
  <si>
    <t>Ground Leveling 2 (Details in Annex 6: Excavating and Leveling)</t>
  </si>
  <si>
    <t>Excavate and level slopy terrain in Area 3</t>
  </si>
  <si>
    <t>Retaining Wall 2 (Details in Annex 6: Retaining Walls)</t>
  </si>
  <si>
    <t>Chainlink Fence (Details in Annex 6 : Chainlink Fence)</t>
  </si>
  <si>
    <t>Piece</t>
  </si>
  <si>
    <t>Workshop, Store, and Wash Concrete Slab (Details in Annex 6: Concrete)</t>
  </si>
  <si>
    <t>Fuel Tanks Concrete Slab (Details in Annex 6: Concrete)</t>
  </si>
  <si>
    <t>Generators Concrete Slab (Details in Annex 6: Concrete)</t>
  </si>
  <si>
    <t>Septic Tanks: (Location and Details in Annex 6: Septic Tanks)</t>
  </si>
  <si>
    <t>Toilets (Details in Annex 6:Toilets)</t>
  </si>
  <si>
    <t>Store</t>
  </si>
  <si>
    <t>Disassembly of the Sandwich pannels, Doors, and Metal structure of the store in Current Dohuk Base</t>
  </si>
  <si>
    <t>Transportation and Assemly of the metal posts, sandwich pannels, and Doors in the new location on the Stores concrete slab.</t>
  </si>
  <si>
    <t>Building a 20cm thick cinder block wall to compensate missing sandwich pannels, with provision of material required for the wall (approximately)</t>
  </si>
  <si>
    <t>m2</t>
  </si>
  <si>
    <t>Workshop</t>
  </si>
  <si>
    <t>Disassembly of the Workshop in Current Dohuk Base</t>
  </si>
  <si>
    <t>Transportation and Assemly of the Workshop in the new location on the W.shop concrete slab.</t>
  </si>
  <si>
    <t>Fuel Tanks and Dispensers</t>
  </si>
  <si>
    <t>Transportation and Assemly of the Diesel Fuel tanks and Fuel despensers in the new Dohuk Base on the Fuel Tanks concrete slab.</t>
  </si>
  <si>
    <t>Solid Concrete Cinder blocks</t>
  </si>
  <si>
    <t>Provision to site, of solid Concrete Cinder blocks (Not hollow), to be positioned under the cabins and containers. Aprox size 13x18x40cm</t>
  </si>
  <si>
    <t>Metal Shades Moving</t>
  </si>
  <si>
    <t>Dismantelling Metal shades from current Duhok base and reinstall them in New Location (cabins, stores, etc..)</t>
  </si>
  <si>
    <t>set</t>
  </si>
  <si>
    <t>Transportation Of Cabins</t>
  </si>
  <si>
    <t>Transport cabins and containers from current Duhok base to the new location.</t>
  </si>
  <si>
    <t>Labor (Man power with relevent knowledge and skills)</t>
  </si>
  <si>
    <t>Dismantling AC units from cabins and offices in Current base, and reinstall/service them in new location</t>
  </si>
  <si>
    <t>Loading and unloading of material, equipment, assets, furniture, and items that need to be moved to the new location (Special furniture moving trucks may be hired).</t>
  </si>
  <si>
    <t>Positioning Concrete blocks under cabins and containers to allign and level while being installed in place.</t>
  </si>
  <si>
    <t>Lightning Protection System/Tower</t>
  </si>
  <si>
    <t>Disassembly of  ESE and components in the current base.</t>
  </si>
  <si>
    <t>Installation of ESE and components in new location, with setting up the earthing pit.</t>
  </si>
  <si>
    <t>House Modifications</t>
  </si>
  <si>
    <t>Provision and installation of a standard PVC door on an already existing door space.</t>
  </si>
  <si>
    <t>L.M</t>
  </si>
  <si>
    <t>Concrete of the Fuel Tanks slab must contain one Layer of steel reinforcement in 2 Directions,  12mm in Direction X &amp;  12mm in Direction Y. Creating a 20x20cm mesh.
Minimum Steel Reinforcement Strength: fy=420MPa. Concrete mix required for Fuel Tanks slab to a 20cm Thickness .Minimum Concrete Strength: f'c=25MPa. Offered Price must include all required material and labor fees for completing the concrete slab.</t>
  </si>
  <si>
    <t>Concrete of the Workshop, Store, and Wash concrete slabs must contain one Layer of steel reinforcement in 2 Directions,  12mm in Direction X &amp;  12mm in Direction Y. Creating a 20x20cm mesh.
Minimum Steel Reinforcement Strength: fy=420MPa. Concrete mix required for the slabs to a 20cm Thickness .Minimum Concrete Strength: f'c=25MPa. Offered Price must include all required material and labor fees for completing the concrete slabs.</t>
  </si>
  <si>
    <t>Concrete of the Generators slab must contain one Layer of steel reinforcement in 2 Directions,  12mm in Direction X &amp;  12mm in Direction Y. Creating a 20x20cm mesh.
Minimum Steel Reinforcement Strength: fy=420MPa. Concrete mix required for Fuel Tanks slab to a 20cm Thickness .Minimum Concrete Strength: f'c=25MPa. Offered Price must include all required material and labor fees for completing the Generators concrete slab.</t>
  </si>
  <si>
    <t>Provide and install Anti-Climb Galvanized Metallic posts 3 meters in length  , 2 inches in Diameter, Thickness=1.7~2mm, along the designated parameters, 3 meters apart, burry each post to a 50 cm depth, and backfill with concrete. The hole to be filled with concrete around the metal post must be at least 30cm in diameter . Provide and install Anti-Climb Galvanized Posts with 45 degrees supports to every 15 meters, facing towards the fence, and backfill the  supports with concrete to the same specs above. (details in File: ChainLink Fence) . Tensioning wire must be installed (sewed to the chainlink fence), at the top, middle, and the bottomn of the posts. Provision and installation of galvanized Chainlink fence , tensioned, and secured to each prepared pole, after 2 days of concrete backfilling. Approx fence mesh = 75mmx75mm, wire thickness=2~2.5mm.</t>
  </si>
  <si>
    <r>
      <t xml:space="preserve">Excavating L=4m W=4m Depth=3m in specified locations .Masonary: Build a 20cm width cinder block surrounding walls inside each of the excavated pits, 4mx4m to a height of 3 meters. Preparation of wooden casts for concrete pouring of the Seprtic Tank roof 5mx5m for each septic tank. Preperation and installation of 5 inches Inlet PVC pipe to the Septic Tank, and a heavy duty Lid-Cover for future emptying purposes. Positioned to the far end of the roof, allowing for later toilets establishmets on top of the Septic tank. Concrete of both septic tanks roofs must each contain </t>
    </r>
    <r>
      <rPr>
        <b/>
        <sz val="11"/>
        <rFont val="Calibri"/>
        <family val="2"/>
      </rPr>
      <t>Two double Layers</t>
    </r>
    <r>
      <rPr>
        <sz val="11"/>
        <rFont val="Calibri"/>
        <family val="2"/>
      </rPr>
      <t xml:space="preserve"> of steel reinforcement in 2 Directions,  12mm in Direction X &amp;  12mm in Direction Y. Creating a double layer of 20x20cm mesh.
Minimum Steel Reinforcement Strength: fy=420MPa. Concrete required for both septic tanks roof of 20cm Thickness .Minimum Concrete Strength: f'c=25MPa. Offered price must include all required materials and labor fees for completing the septic tanks.</t>
    </r>
  </si>
  <si>
    <t>Disassembly of the Fuel Despensers and Fuel Tanks in the Current Duhok Base including metal shades and concrete pre cast roof.</t>
  </si>
  <si>
    <r>
      <t xml:space="preserve">Establish cinder block Toilets walls on top of </t>
    </r>
    <r>
      <rPr>
        <b/>
        <sz val="11"/>
        <color theme="1"/>
        <rFont val="Calibri"/>
        <family val="2"/>
        <scheme val="minor"/>
      </rPr>
      <t>one</t>
    </r>
    <r>
      <rPr>
        <sz val="11"/>
        <color theme="1"/>
        <rFont val="Calibri"/>
        <family val="2"/>
        <scheme val="minor"/>
      </rPr>
      <t xml:space="preserve"> of the previously established Septic Tank that is next to the Stores Concrete Slab, to a 3x5m area to a height of 3 meters, with a cinderblock partition in the midle deviding into two toilets (2.5x3m each), leaving space for installation of one standard PVC door (1mx2m) and a window (40x40cm) in each toilet. Provision and installation of drainage systems and water supply to each toilet's components (Sink, Toilet Seat, Floor drainage). Master water cold and hot supply and drain for each toilet are to be placed at the exterior of the back side of the toilets. Provision and Installation of Sandwich pannel roof.  Provision and installation of a standart PVC door (1mx2m) and window (40cmx40cm) to each toilet. Provision and installing in each toilet a set of Toilet seat, Sink, floor drainage strainer, and their accessories (Water Mixers, taps, bidet sprayer), and connecting the toilets to the septic tank. Walls and floors of the toilets must be ceramic tiled from the inside and plastered from the outside.  The offered price must include establishing a set of two toilets with all required materials and labor fees to deliver operational toilets (Except for electricity).</t>
    </r>
  </si>
  <si>
    <t>Provision and istallation of a PVC pannel partition in one of the rooms with  standard PVC door</t>
  </si>
  <si>
    <t>Provide, spread and wet compact gravel ( 15cm sub-base and 10 cm layer of broken stones) in Area 1</t>
  </si>
  <si>
    <t>Provide, spread and wet compact gravel ( 15cm sub-base and 10 cm layer of broken stones) in Area 2</t>
  </si>
  <si>
    <t>Provide, spread and wet compact gravel ( 15cm sub-base and 10 cm layer of broken stones) in Area 3</t>
  </si>
  <si>
    <t xml:space="preserve">Safety aluminum Railing ( 3 lines) along the House's balcony </t>
  </si>
  <si>
    <t>Safety Steel Railing along Retaining Wall 1 with rust proof paint</t>
  </si>
  <si>
    <r>
      <rPr>
        <b/>
        <sz val="11"/>
        <rFont val="Calibri"/>
        <family val="2"/>
      </rPr>
      <t>Execution of Retaining Wall 1:</t>
    </r>
    <r>
      <rPr>
        <sz val="11"/>
        <rFont val="Calibri"/>
        <family val="2"/>
      </rPr>
      <t xml:space="preserve"> Excavate for Retaining wall fundation .Retaining wall must contain </t>
    </r>
    <r>
      <rPr>
        <b/>
        <sz val="11"/>
        <rFont val="Calibri"/>
        <family val="2"/>
      </rPr>
      <t>steel reinforcement</t>
    </r>
    <r>
      <rPr>
        <sz val="11"/>
        <rFont val="Calibri"/>
        <family val="2"/>
      </rPr>
      <t xml:space="preserve"> in 2 Directions,  12mm in Direction X &amp;  12mm in Direction Y. Creating a 20x20cm mesh. Layed as per indicated in the attached file: Retaining Walls
Minimum Steel Reinforcement Strength: fy=420MPa .Minimum Concrete Strength: f'c=25MPa. </t>
    </r>
    <r>
      <rPr>
        <b/>
        <sz val="11"/>
        <rFont val="Calibri"/>
        <family val="2"/>
      </rPr>
      <t>Expansion joints</t>
    </r>
    <r>
      <rPr>
        <sz val="11"/>
        <rFont val="Calibri"/>
        <family val="2"/>
      </rPr>
      <t xml:space="preserve"> must be at every 5 meters. </t>
    </r>
    <r>
      <rPr>
        <b/>
        <sz val="11"/>
        <rFont val="Calibri"/>
        <family val="2"/>
      </rPr>
      <t>Water drain PVC sleeves</t>
    </r>
    <r>
      <rPr>
        <sz val="11"/>
        <rFont val="Calibri"/>
        <family val="2"/>
      </rPr>
      <t xml:space="preserve"> (D=3inch) must be installed every 5 meters as shown in the diagram. Offered Price must </t>
    </r>
    <r>
      <rPr>
        <b/>
        <sz val="11"/>
        <rFont val="Calibri"/>
        <family val="2"/>
      </rPr>
      <t>include all</t>
    </r>
    <r>
      <rPr>
        <sz val="11"/>
        <rFont val="Calibri"/>
        <family val="2"/>
      </rPr>
      <t xml:space="preserve"> required material and labor fees for completing the walls.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</si>
</sst>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IQD]\ * #,##0.00_);_([$IQD]\ * \(#,##0.00\);_([$IQD]\ * &quot;-&quot;??_);_(@_)"/>
  </numFmts>
  <fonts count="13" x14ac:knownFonts="1">
    <font>
      <sz val="11"/>
      <color theme="1"/>
      <name val="Calibri"/>
      <family val="2"/>
      <scheme val="minor"/>
    </font>
    <font>
      <b/>
      <sz val="11"/>
      <color theme="1"/>
      <name val="Calibri"/>
      <family val="2"/>
      <scheme val="minor"/>
    </font>
    <font>
      <sz val="11"/>
      <color rgb="FF000000"/>
      <name val="Calibri"/>
      <family val="2"/>
    </font>
    <font>
      <sz val="16"/>
      <color theme="1"/>
      <name val="Calibri"/>
      <family val="2"/>
      <scheme val="minor"/>
    </font>
    <font>
      <b/>
      <sz val="16"/>
      <color theme="1"/>
      <name val="Calibri"/>
      <family val="2"/>
      <scheme val="minor"/>
    </font>
    <font>
      <sz val="10"/>
      <name val="Arial"/>
      <family val="2"/>
    </font>
    <font>
      <b/>
      <sz val="11"/>
      <name val="Calibri"/>
      <family val="2"/>
    </font>
    <font>
      <sz val="11"/>
      <name val="Calibri"/>
      <family val="2"/>
    </font>
    <font>
      <sz val="10"/>
      <color theme="1"/>
      <name val="Calibri"/>
      <family val="2"/>
      <scheme val="minor"/>
    </font>
    <font>
      <b/>
      <sz val="10"/>
      <color theme="1"/>
      <name val="Calibri"/>
      <family val="2"/>
      <scheme val="minor"/>
    </font>
    <font>
      <sz val="11"/>
      <color theme="1"/>
      <name val="Calibri"/>
      <family val="2"/>
      <scheme val="minor"/>
    </font>
    <font>
      <vertAlign val="superscript"/>
      <sz val="11"/>
      <color theme="1"/>
      <name val="Calibri"/>
      <family val="2"/>
      <scheme val="minor"/>
    </font>
    <font>
      <sz val="11"/>
      <color theme="1"/>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5" fillId="0" borderId="0"/>
    <xf numFmtId="0" fontId="5" fillId="0" borderId="0"/>
    <xf numFmtId="164" fontId="10" fillId="0" borderId="0" applyFont="0" applyFill="0" applyBorder="0" applyAlignment="0" applyProtection="0"/>
    <xf numFmtId="0" fontId="5" fillId="0" borderId="0"/>
  </cellStyleXfs>
  <cellXfs count="114">
    <xf numFmtId="0" fontId="0" fillId="0" borderId="0" xfId="0"/>
    <xf numFmtId="0" fontId="0" fillId="0" borderId="3" xfId="0" applyBorder="1"/>
    <xf numFmtId="0" fontId="0" fillId="0" borderId="0" xfId="0" applyAlignment="1">
      <alignment horizontal="center" vertical="center"/>
    </xf>
    <xf numFmtId="0" fontId="0" fillId="0" borderId="7" xfId="0" applyBorder="1" applyAlignment="1">
      <alignment horizontal="left" vertical="center"/>
    </xf>
    <xf numFmtId="0" fontId="0" fillId="0" borderId="7" xfId="0" applyBorder="1"/>
    <xf numFmtId="0" fontId="2" fillId="2" borderId="3" xfId="0" applyFont="1" applyFill="1" applyBorder="1" applyAlignment="1">
      <alignment horizontal="center" vertical="center" wrapText="1"/>
    </xf>
    <xf numFmtId="4" fontId="7" fillId="0" borderId="3" xfId="1"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0" fillId="0" borderId="3" xfId="0" applyBorder="1" applyAlignment="1">
      <alignment horizontal="center" vertical="center"/>
    </xf>
    <xf numFmtId="0" fontId="2" fillId="0" borderId="3" xfId="0" applyFont="1" applyFill="1" applyBorder="1" applyAlignment="1">
      <alignment horizontal="center" vertical="center" wrapText="1"/>
    </xf>
    <xf numFmtId="0" fontId="7" fillId="0" borderId="3" xfId="1" applyFont="1" applyBorder="1" applyAlignment="1">
      <alignment horizontal="left" vertical="center" wrapText="1"/>
    </xf>
    <xf numFmtId="0" fontId="7" fillId="0" borderId="4" xfId="1" applyFont="1" applyBorder="1" applyAlignment="1">
      <alignment horizontal="left" vertical="center" wrapText="1"/>
    </xf>
    <xf numFmtId="0" fontId="0" fillId="0" borderId="0" xfId="0"/>
    <xf numFmtId="4" fontId="7" fillId="0" borderId="3" xfId="1" applyNumberFormat="1" applyFont="1" applyBorder="1" applyAlignment="1">
      <alignment horizontal="center" vertical="center" wrapText="1"/>
    </xf>
    <xf numFmtId="0" fontId="0" fillId="0" borderId="0" xfId="0" applyBorder="1" applyAlignment="1">
      <alignment horizontal="center" vertical="center" wrapText="1"/>
    </xf>
    <xf numFmtId="0" fontId="0" fillId="0" borderId="4" xfId="0" applyBorder="1" applyAlignment="1">
      <alignment horizontal="center" vertical="center"/>
    </xf>
    <xf numFmtId="0" fontId="0" fillId="0" borderId="4" xfId="0" applyBorder="1"/>
    <xf numFmtId="0" fontId="0" fillId="0" borderId="3" xfId="0" applyBorder="1" applyAlignment="1">
      <alignment vertical="center" wrapText="1"/>
    </xf>
    <xf numFmtId="0" fontId="2" fillId="0" borderId="3" xfId="0" applyFont="1" applyFill="1" applyBorder="1" applyAlignment="1">
      <alignment horizontal="left" vertical="center" wrapText="1"/>
    </xf>
    <xf numFmtId="0" fontId="0" fillId="0" borderId="0" xfId="0" applyAlignment="1">
      <alignment horizontal="left"/>
    </xf>
    <xf numFmtId="0" fontId="0" fillId="0" borderId="3" xfId="0" applyFill="1" applyBorder="1" applyAlignment="1">
      <alignment horizontal="center" vertical="center" wrapText="1"/>
    </xf>
    <xf numFmtId="0" fontId="2" fillId="0" borderId="3" xfId="0" applyFont="1" applyFill="1" applyBorder="1" applyAlignment="1">
      <alignment horizontal="left" vertical="top" wrapText="1"/>
    </xf>
    <xf numFmtId="0" fontId="7" fillId="0" borderId="4" xfId="1" applyFont="1" applyBorder="1" applyAlignment="1">
      <alignment horizontal="left" vertical="top" wrapText="1"/>
    </xf>
    <xf numFmtId="0" fontId="7" fillId="0" borderId="3" xfId="1" applyFont="1" applyBorder="1" applyAlignment="1">
      <alignment horizontal="left" vertical="top" wrapText="1"/>
    </xf>
    <xf numFmtId="0" fontId="0" fillId="0" borderId="3" xfId="0" applyBorder="1" applyAlignment="1">
      <alignment horizontal="left" vertical="center" wrapText="1"/>
    </xf>
    <xf numFmtId="0" fontId="10" fillId="0" borderId="3" xfId="0" applyFont="1" applyFill="1" applyBorder="1" applyAlignment="1">
      <alignment horizontal="center" vertical="center" wrapText="1"/>
    </xf>
    <xf numFmtId="4" fontId="12" fillId="0" borderId="3" xfId="1"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Border="1" applyAlignment="1">
      <alignment horizontal="left" vertical="top" wrapText="1"/>
    </xf>
    <xf numFmtId="0" fontId="0" fillId="0" borderId="3" xfId="0" applyBorder="1" applyAlignment="1">
      <alignment vertical="top" wrapText="1"/>
    </xf>
    <xf numFmtId="0" fontId="0" fillId="0" borderId="9" xfId="0" applyBorder="1" applyAlignment="1">
      <alignment vertical="center" wrapText="1"/>
    </xf>
    <xf numFmtId="0" fontId="0" fillId="0" borderId="9" xfId="0" applyBorder="1"/>
    <xf numFmtId="0" fontId="0" fillId="0" borderId="18" xfId="0" applyBorder="1" applyAlignment="1">
      <alignment horizontal="center" vertical="center"/>
    </xf>
    <xf numFmtId="0" fontId="0" fillId="0" borderId="0" xfId="0" applyBorder="1" applyAlignment="1">
      <alignment horizontal="center" vertical="center"/>
    </xf>
    <xf numFmtId="0" fontId="0" fillId="0" borderId="0" xfId="0" applyBorder="1"/>
    <xf numFmtId="0" fontId="3" fillId="0" borderId="0" xfId="0" applyFont="1" applyBorder="1" applyAlignment="1">
      <alignment vertical="center"/>
    </xf>
    <xf numFmtId="0" fontId="0" fillId="0" borderId="18" xfId="0" applyBorder="1" applyAlignment="1">
      <alignment horizontal="left" vertical="center" wrapText="1"/>
    </xf>
    <xf numFmtId="0" fontId="0" fillId="0" borderId="0" xfId="0" applyBorder="1" applyAlignment="1">
      <alignment horizontal="left" vertical="center"/>
    </xf>
    <xf numFmtId="0" fontId="2" fillId="2" borderId="23" xfId="0" applyFont="1" applyFill="1" applyBorder="1" applyAlignment="1">
      <alignment horizontal="center" vertical="center" wrapText="1"/>
    </xf>
    <xf numFmtId="0" fontId="0" fillId="0" borderId="18" xfId="0" applyBorder="1" applyAlignment="1">
      <alignment horizontal="center" vertical="top"/>
    </xf>
    <xf numFmtId="0" fontId="0" fillId="0" borderId="18" xfId="0" applyBorder="1" applyAlignment="1">
      <alignment horizontal="left" vertical="top"/>
    </xf>
    <xf numFmtId="0" fontId="0" fillId="0" borderId="27" xfId="0" applyBorder="1" applyAlignment="1">
      <alignment vertical="center"/>
    </xf>
    <xf numFmtId="0" fontId="0" fillId="0" borderId="23" xfId="0" applyBorder="1" applyAlignment="1">
      <alignment vertical="center"/>
    </xf>
    <xf numFmtId="0" fontId="0" fillId="0" borderId="28" xfId="0" applyBorder="1" applyAlignment="1">
      <alignment vertical="center"/>
    </xf>
    <xf numFmtId="0" fontId="0" fillId="0" borderId="29" xfId="0" applyBorder="1" applyAlignment="1">
      <alignment horizontal="center" vertical="center"/>
    </xf>
    <xf numFmtId="0" fontId="0" fillId="0" borderId="29" xfId="0" applyBorder="1"/>
    <xf numFmtId="165" fontId="3" fillId="0" borderId="0" xfId="0" applyNumberFormat="1" applyFont="1" applyBorder="1" applyAlignment="1">
      <alignment vertical="center"/>
    </xf>
    <xf numFmtId="165" fontId="3" fillId="0" borderId="19" xfId="0" applyNumberFormat="1" applyFont="1" applyBorder="1" applyAlignment="1">
      <alignment horizontal="center" vertical="center"/>
    </xf>
    <xf numFmtId="165" fontId="0" fillId="0" borderId="7" xfId="0" applyNumberFormat="1" applyBorder="1"/>
    <xf numFmtId="165" fontId="0" fillId="0" borderId="0" xfId="0" applyNumberFormat="1" applyBorder="1" applyAlignment="1">
      <alignment horizontal="left" vertical="center"/>
    </xf>
    <xf numFmtId="165" fontId="0" fillId="0" borderId="19" xfId="0" applyNumberFormat="1" applyBorder="1" applyAlignment="1">
      <alignment horizontal="center"/>
    </xf>
    <xf numFmtId="165" fontId="1" fillId="0" borderId="1" xfId="0" applyNumberFormat="1" applyFont="1" applyBorder="1" applyAlignment="1">
      <alignment vertical="center"/>
    </xf>
    <xf numFmtId="165" fontId="1" fillId="0" borderId="16" xfId="0" applyNumberFormat="1" applyFont="1" applyBorder="1" applyAlignment="1">
      <alignment horizontal="center" vertical="center"/>
    </xf>
    <xf numFmtId="165" fontId="2" fillId="2" borderId="3" xfId="0" applyNumberFormat="1" applyFont="1" applyFill="1" applyBorder="1" applyAlignment="1">
      <alignment horizontal="center" vertical="center" wrapText="1"/>
    </xf>
    <xf numFmtId="165" fontId="2" fillId="2" borderId="24" xfId="0" applyNumberFormat="1" applyFont="1" applyFill="1" applyBorder="1" applyAlignment="1">
      <alignment horizontal="center" vertical="center" wrapText="1"/>
    </xf>
    <xf numFmtId="165" fontId="0" fillId="0" borderId="3" xfId="0" applyNumberFormat="1" applyBorder="1"/>
    <xf numFmtId="165" fontId="0" fillId="0" borderId="24" xfId="0" applyNumberFormat="1" applyBorder="1" applyAlignment="1">
      <alignment horizontal="center"/>
    </xf>
    <xf numFmtId="165" fontId="7" fillId="0" borderId="3" xfId="1"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165" fontId="2" fillId="0" borderId="24" xfId="0" applyNumberFormat="1" applyFont="1" applyFill="1" applyBorder="1" applyAlignment="1">
      <alignment horizontal="center" vertical="center" wrapText="1"/>
    </xf>
    <xf numFmtId="165" fontId="2" fillId="0" borderId="3" xfId="0" applyNumberFormat="1" applyFont="1" applyFill="1" applyBorder="1" applyAlignment="1">
      <alignment vertical="center" wrapText="1"/>
    </xf>
    <xf numFmtId="165" fontId="2" fillId="0" borderId="21" xfId="0" applyNumberFormat="1" applyFont="1" applyFill="1" applyBorder="1" applyAlignment="1">
      <alignment horizontal="center" vertical="center" wrapText="1"/>
    </xf>
    <xf numFmtId="165" fontId="2" fillId="0" borderId="3" xfId="0" applyNumberFormat="1" applyFont="1" applyFill="1" applyBorder="1" applyAlignment="1">
      <alignment horizontal="left" vertical="center" wrapText="1"/>
    </xf>
    <xf numFmtId="165" fontId="0" fillId="0" borderId="3" xfId="0" applyNumberFormat="1" applyBorder="1" applyAlignment="1">
      <alignment horizontal="center" vertical="center" wrapText="1"/>
    </xf>
    <xf numFmtId="165" fontId="0" fillId="0" borderId="21" xfId="0" applyNumberFormat="1" applyBorder="1" applyAlignment="1">
      <alignment horizontal="center" vertical="center" wrapText="1"/>
    </xf>
    <xf numFmtId="165" fontId="0" fillId="0" borderId="24" xfId="0" applyNumberFormat="1" applyBorder="1" applyAlignment="1">
      <alignment horizontal="center" vertical="center" wrapText="1"/>
    </xf>
    <xf numFmtId="165" fontId="0" fillId="0" borderId="9" xfId="0" applyNumberFormat="1" applyBorder="1" applyAlignment="1">
      <alignment vertical="center" wrapText="1"/>
    </xf>
    <xf numFmtId="165" fontId="0" fillId="0" borderId="24" xfId="0" applyNumberFormat="1" applyBorder="1" applyAlignment="1">
      <alignment vertical="center" wrapText="1"/>
    </xf>
    <xf numFmtId="165" fontId="0" fillId="0" borderId="0" xfId="0" applyNumberFormat="1"/>
    <xf numFmtId="165" fontId="0" fillId="0" borderId="0" xfId="0" applyNumberFormat="1" applyAlignment="1">
      <alignment horizontal="center"/>
    </xf>
    <xf numFmtId="165" fontId="0" fillId="0" borderId="22" xfId="0" applyNumberFormat="1" applyBorder="1" applyAlignment="1">
      <alignment horizontal="center"/>
    </xf>
    <xf numFmtId="0" fontId="0" fillId="0" borderId="3"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xf>
    <xf numFmtId="0" fontId="6" fillId="3" borderId="8" xfId="1" applyFont="1" applyFill="1" applyBorder="1" applyAlignment="1">
      <alignment horizontal="center" vertical="center" wrapText="1"/>
    </xf>
    <xf numFmtId="0" fontId="6" fillId="3" borderId="14" xfId="1" applyFont="1" applyFill="1" applyBorder="1" applyAlignment="1">
      <alignment horizontal="center" vertical="center" wrapText="1"/>
    </xf>
    <xf numFmtId="0" fontId="6" fillId="3" borderId="21" xfId="1" applyFont="1" applyFill="1" applyBorder="1" applyAlignment="1">
      <alignment horizontal="center" vertical="center" wrapText="1"/>
    </xf>
    <xf numFmtId="0" fontId="0" fillId="0" borderId="8" xfId="0" applyBorder="1" applyAlignment="1">
      <alignment horizontal="center" vertical="center" wrapText="1"/>
    </xf>
    <xf numFmtId="0" fontId="0" fillId="0" borderId="14" xfId="0" applyBorder="1" applyAlignment="1">
      <alignment horizontal="center" vertical="center" wrapText="1"/>
    </xf>
    <xf numFmtId="0" fontId="7" fillId="0" borderId="8"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21" xfId="1" applyFont="1" applyBorder="1" applyAlignment="1">
      <alignment horizontal="center" vertical="center" wrapText="1"/>
    </xf>
    <xf numFmtId="0" fontId="0" fillId="0" borderId="8" xfId="0" applyBorder="1" applyAlignment="1">
      <alignment horizontal="center"/>
    </xf>
    <xf numFmtId="0" fontId="0" fillId="0" borderId="14" xfId="0" applyBorder="1" applyAlignment="1">
      <alignment horizontal="center"/>
    </xf>
    <xf numFmtId="0" fontId="0" fillId="0" borderId="21" xfId="0" applyBorder="1" applyAlignment="1">
      <alignment horizontal="center"/>
    </xf>
    <xf numFmtId="0" fontId="2" fillId="0" borderId="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165" fontId="0" fillId="0" borderId="8" xfId="0" applyNumberFormat="1" applyBorder="1" applyAlignment="1">
      <alignment horizontal="center"/>
    </xf>
    <xf numFmtId="165" fontId="0" fillId="0" borderId="21" xfId="0" applyNumberFormat="1" applyBorder="1" applyAlignment="1">
      <alignment horizontal="center"/>
    </xf>
    <xf numFmtId="165" fontId="0" fillId="0" borderId="30" xfId="0" applyNumberFormat="1" applyBorder="1" applyAlignment="1">
      <alignment horizontal="center"/>
    </xf>
    <xf numFmtId="165" fontId="0" fillId="0" borderId="31" xfId="0" applyNumberFormat="1" applyBorder="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7" xfId="0" applyFont="1" applyBorder="1" applyAlignment="1">
      <alignment horizontal="center" vertical="center"/>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25" xfId="0" applyBorder="1" applyAlignment="1">
      <alignment horizontal="center" vertical="top"/>
    </xf>
    <xf numFmtId="0" fontId="0" fillId="0" borderId="26" xfId="0" applyBorder="1" applyAlignment="1">
      <alignment horizontal="center" vertical="top"/>
    </xf>
    <xf numFmtId="165" fontId="0" fillId="0" borderId="15" xfId="0" applyNumberFormat="1" applyBorder="1" applyAlignment="1">
      <alignment horizontal="center"/>
    </xf>
    <xf numFmtId="165" fontId="0" fillId="0" borderId="22" xfId="0" applyNumberFormat="1" applyBorder="1" applyAlignment="1">
      <alignment horizontal="center"/>
    </xf>
    <xf numFmtId="0" fontId="0" fillId="0" borderId="3" xfId="0" applyBorder="1" applyAlignment="1">
      <alignment horizontal="center" vertical="center" wrapText="1"/>
    </xf>
    <xf numFmtId="0" fontId="0" fillId="0" borderId="24" xfId="0" applyBorder="1" applyAlignment="1">
      <alignment horizontal="center" vertical="center" wrapText="1"/>
    </xf>
    <xf numFmtId="0" fontId="0" fillId="0" borderId="27" xfId="0" applyBorder="1" applyAlignment="1">
      <alignment horizontal="center" vertical="top"/>
    </xf>
  </cellXfs>
  <cellStyles count="5">
    <cellStyle name="Currency 2" xfId="3" xr:uid="{8A1BA1A1-B55C-482C-A050-EB15F8DB3679}"/>
    <cellStyle name="Normal" xfId="0" builtinId="0"/>
    <cellStyle name="Normal 2" xfId="1" xr:uid="{9B778761-066E-442A-9460-A65B3C2D70FB}"/>
    <cellStyle name="Normal 2 2" xfId="2" xr:uid="{12299E25-CB63-46E1-909F-1298677BC3DB}"/>
    <cellStyle name="Normal 2 2 2" xfId="4" xr:uid="{938A438F-FFD7-45F0-BADC-848B044C36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75"/>
  <sheetViews>
    <sheetView showGridLines="0" tabSelected="1" zoomScale="90" zoomScaleNormal="90" workbookViewId="0">
      <selection activeCell="A2" sqref="A2:G3"/>
    </sheetView>
  </sheetViews>
  <sheetFormatPr defaultColWidth="0" defaultRowHeight="15" x14ac:dyDescent="0.25"/>
  <cols>
    <col min="1" max="1" width="3.5703125" style="2" customWidth="1"/>
    <col min="2" max="2" width="5.5703125" style="2" customWidth="1"/>
    <col min="3" max="3" width="59" customWidth="1"/>
    <col min="4" max="4" width="16.7109375" bestFit="1" customWidth="1"/>
    <col min="5" max="5" width="26.5703125" bestFit="1" customWidth="1"/>
    <col min="6" max="6" width="31.140625" style="68" bestFit="1" customWidth="1"/>
    <col min="7" max="7" width="17.7109375" style="69" bestFit="1" customWidth="1"/>
    <col min="8" max="8" width="22.5703125" hidden="1" customWidth="1"/>
    <col min="9" max="9" width="0" hidden="1" customWidth="1"/>
    <col min="10" max="11" width="22.5703125" hidden="1" customWidth="1"/>
    <col min="12" max="12" width="0" hidden="1" customWidth="1"/>
    <col min="13" max="14" width="22.5703125" hidden="1" customWidth="1"/>
    <col min="15" max="16383" width="0.85546875" hidden="1"/>
    <col min="16384" max="16384" width="3.140625" hidden="1" customWidth="1"/>
  </cols>
  <sheetData>
    <row r="1" spans="1:7" s="73" customFormat="1" ht="15.75" thickBot="1" x14ac:dyDescent="0.3">
      <c r="A1" s="88" t="s">
        <v>0</v>
      </c>
      <c r="B1" s="89"/>
      <c r="C1" s="89"/>
      <c r="D1" s="89"/>
      <c r="E1" s="89"/>
      <c r="F1" s="89"/>
      <c r="G1" s="90"/>
    </row>
    <row r="2" spans="1:7" ht="15" customHeight="1" x14ac:dyDescent="0.25">
      <c r="A2" s="95" t="s">
        <v>11</v>
      </c>
      <c r="B2" s="96"/>
      <c r="C2" s="96"/>
      <c r="D2" s="96"/>
      <c r="E2" s="96"/>
      <c r="F2" s="96"/>
      <c r="G2" s="97"/>
    </row>
    <row r="3" spans="1:7" ht="15.75" thickBot="1" x14ac:dyDescent="0.3">
      <c r="A3" s="98"/>
      <c r="B3" s="99"/>
      <c r="C3" s="99"/>
      <c r="D3" s="99"/>
      <c r="E3" s="99"/>
      <c r="F3" s="99"/>
      <c r="G3" s="100"/>
    </row>
    <row r="4" spans="1:7" ht="21" hidden="1" x14ac:dyDescent="0.25">
      <c r="A4" s="32"/>
      <c r="B4" s="33"/>
      <c r="C4" s="34"/>
      <c r="D4" s="35"/>
      <c r="E4" s="35"/>
      <c r="F4" s="46"/>
      <c r="G4" s="47"/>
    </row>
    <row r="5" spans="1:7" ht="102.75" customHeight="1" x14ac:dyDescent="0.25">
      <c r="A5" s="101" t="s">
        <v>20</v>
      </c>
      <c r="B5" s="102"/>
      <c r="C5" s="102"/>
      <c r="D5" s="102"/>
      <c r="E5" s="102"/>
      <c r="F5" s="102"/>
      <c r="G5" s="103"/>
    </row>
    <row r="6" spans="1:7" ht="20.25" customHeight="1" x14ac:dyDescent="0.25">
      <c r="A6" s="36"/>
      <c r="B6" s="14"/>
      <c r="C6" s="4" t="s">
        <v>1</v>
      </c>
      <c r="D6" s="3" t="s">
        <v>23</v>
      </c>
      <c r="E6" s="3"/>
      <c r="F6" s="48" t="s">
        <v>2</v>
      </c>
      <c r="G6" s="70"/>
    </row>
    <row r="7" spans="1:7" ht="15.75" thickBot="1" x14ac:dyDescent="0.3">
      <c r="A7" s="36"/>
      <c r="B7" s="14"/>
      <c r="C7" s="34"/>
      <c r="D7" s="37"/>
      <c r="E7" s="37"/>
      <c r="F7" s="49"/>
      <c r="G7" s="50"/>
    </row>
    <row r="8" spans="1:7" ht="15" customHeight="1" x14ac:dyDescent="0.25">
      <c r="A8" s="104" t="s">
        <v>3</v>
      </c>
      <c r="B8" s="105"/>
      <c r="C8" s="105"/>
      <c r="D8" s="105"/>
      <c r="E8" s="106"/>
      <c r="F8" s="51" t="s">
        <v>4</v>
      </c>
      <c r="G8" s="52"/>
    </row>
    <row r="9" spans="1:7" x14ac:dyDescent="0.25">
      <c r="A9" s="38"/>
      <c r="B9" s="7"/>
      <c r="C9" s="5" t="s">
        <v>17</v>
      </c>
      <c r="D9" s="5" t="s">
        <v>12</v>
      </c>
      <c r="E9" s="5" t="s">
        <v>15</v>
      </c>
      <c r="F9" s="53" t="s">
        <v>16</v>
      </c>
      <c r="G9" s="54" t="s">
        <v>14</v>
      </c>
    </row>
    <row r="10" spans="1:7" x14ac:dyDescent="0.25">
      <c r="A10" s="107"/>
      <c r="B10" s="9">
        <v>1</v>
      </c>
      <c r="C10" s="74" t="s">
        <v>24</v>
      </c>
      <c r="D10" s="75"/>
      <c r="E10" s="75"/>
      <c r="F10" s="75"/>
      <c r="G10" s="76"/>
    </row>
    <row r="11" spans="1:7" ht="17.25" x14ac:dyDescent="0.25">
      <c r="A11" s="108"/>
      <c r="B11" s="9">
        <v>1.1000000000000001</v>
      </c>
      <c r="C11" s="10" t="s">
        <v>25</v>
      </c>
      <c r="D11" s="71" t="s">
        <v>21</v>
      </c>
      <c r="E11" s="13">
        <v>1700</v>
      </c>
      <c r="F11" s="55"/>
      <c r="G11" s="70">
        <f>F11*E11</f>
        <v>0</v>
      </c>
    </row>
    <row r="12" spans="1:7" ht="17.25" x14ac:dyDescent="0.25">
      <c r="A12" s="108"/>
      <c r="B12" s="9">
        <v>1.2</v>
      </c>
      <c r="C12" s="10" t="s">
        <v>26</v>
      </c>
      <c r="D12" s="71" t="s">
        <v>21</v>
      </c>
      <c r="E12" s="13">
        <v>200</v>
      </c>
      <c r="F12" s="55"/>
      <c r="G12" s="70">
        <f t="shared" ref="G12" si="0">F12*E12</f>
        <v>0</v>
      </c>
    </row>
    <row r="13" spans="1:7" x14ac:dyDescent="0.25">
      <c r="A13" s="108"/>
      <c r="B13" s="9">
        <v>2</v>
      </c>
      <c r="C13" s="74" t="s">
        <v>27</v>
      </c>
      <c r="D13" s="75"/>
      <c r="E13" s="75"/>
      <c r="F13" s="75"/>
      <c r="G13" s="76"/>
    </row>
    <row r="14" spans="1:7" ht="160.5" customHeight="1" x14ac:dyDescent="0.25">
      <c r="A14" s="108"/>
      <c r="B14" s="9">
        <v>2.1</v>
      </c>
      <c r="C14" s="23" t="s">
        <v>80</v>
      </c>
      <c r="D14" s="71" t="s">
        <v>19</v>
      </c>
      <c r="E14" s="13">
        <v>58</v>
      </c>
      <c r="F14" s="55"/>
      <c r="G14" s="70">
        <f t="shared" ref="G14" si="1">F14*E14</f>
        <v>0</v>
      </c>
    </row>
    <row r="15" spans="1:7" s="12" customFormat="1" ht="31.5" customHeight="1" x14ac:dyDescent="0.25">
      <c r="A15" s="108"/>
      <c r="B15" s="9"/>
      <c r="C15" s="79" t="s">
        <v>18</v>
      </c>
      <c r="D15" s="80"/>
      <c r="E15" s="80"/>
      <c r="F15" s="80"/>
      <c r="G15" s="81"/>
    </row>
    <row r="16" spans="1:7" x14ac:dyDescent="0.25">
      <c r="A16" s="108"/>
      <c r="B16" s="9"/>
      <c r="C16" s="82" t="s">
        <v>28</v>
      </c>
      <c r="D16" s="83"/>
      <c r="E16" s="83"/>
      <c r="F16" s="83"/>
      <c r="G16" s="84"/>
    </row>
    <row r="17" spans="1:7" x14ac:dyDescent="0.25">
      <c r="A17" s="108"/>
      <c r="B17" s="9">
        <v>3</v>
      </c>
      <c r="C17" s="74" t="s">
        <v>29</v>
      </c>
      <c r="D17" s="75"/>
      <c r="E17" s="75"/>
      <c r="F17" s="75"/>
      <c r="G17" s="76"/>
    </row>
    <row r="18" spans="1:7" ht="27" customHeight="1" x14ac:dyDescent="0.25">
      <c r="A18" s="108"/>
      <c r="B18" s="9">
        <v>3.1</v>
      </c>
      <c r="C18" s="11" t="s">
        <v>75</v>
      </c>
      <c r="D18" s="71" t="s">
        <v>21</v>
      </c>
      <c r="E18" s="13">
        <v>1700</v>
      </c>
      <c r="F18" s="55"/>
      <c r="G18" s="56">
        <f>SUM(F18*E18)</f>
        <v>0</v>
      </c>
    </row>
    <row r="19" spans="1:7" ht="27.95" customHeight="1" x14ac:dyDescent="0.25">
      <c r="A19" s="108"/>
      <c r="B19" s="9">
        <v>3.2</v>
      </c>
      <c r="C19" s="11" t="s">
        <v>76</v>
      </c>
      <c r="D19" s="71" t="s">
        <v>21</v>
      </c>
      <c r="E19" s="13">
        <v>200</v>
      </c>
      <c r="F19" s="55"/>
      <c r="G19" s="56">
        <f>SUM(F19*E19)</f>
        <v>0</v>
      </c>
    </row>
    <row r="20" spans="1:7" ht="18" customHeight="1" x14ac:dyDescent="0.25">
      <c r="A20" s="108"/>
      <c r="B20" s="9">
        <v>4</v>
      </c>
      <c r="C20" s="74" t="s">
        <v>30</v>
      </c>
      <c r="D20" s="75"/>
      <c r="E20" s="75"/>
      <c r="F20" s="75"/>
      <c r="G20" s="76"/>
    </row>
    <row r="21" spans="1:7" ht="17.25" x14ac:dyDescent="0.25">
      <c r="A21" s="108"/>
      <c r="B21" s="9">
        <v>4.0999999999999996</v>
      </c>
      <c r="C21" s="11" t="s">
        <v>31</v>
      </c>
      <c r="D21" s="71" t="s">
        <v>21</v>
      </c>
      <c r="E21" s="13">
        <v>680</v>
      </c>
      <c r="F21" s="57"/>
      <c r="G21" s="56">
        <f>F21*E21</f>
        <v>0</v>
      </c>
    </row>
    <row r="22" spans="1:7" x14ac:dyDescent="0.25">
      <c r="A22" s="108"/>
      <c r="B22" s="9">
        <v>5</v>
      </c>
      <c r="C22" s="74" t="s">
        <v>32</v>
      </c>
      <c r="D22" s="75"/>
      <c r="E22" s="75"/>
      <c r="F22" s="75"/>
      <c r="G22" s="76"/>
    </row>
    <row r="23" spans="1:7" s="12" customFormat="1" ht="184.5" customHeight="1" x14ac:dyDescent="0.25">
      <c r="A23" s="39"/>
      <c r="B23" s="9">
        <v>5.0999999999999996</v>
      </c>
      <c r="C23" s="23" t="s">
        <v>80</v>
      </c>
      <c r="D23" s="71" t="s">
        <v>19</v>
      </c>
      <c r="E23" s="13">
        <v>73</v>
      </c>
      <c r="F23" s="58"/>
      <c r="G23" s="59">
        <f>SUM(F23*E23)</f>
        <v>0</v>
      </c>
    </row>
    <row r="24" spans="1:7" s="12" customFormat="1" ht="30.75" customHeight="1" x14ac:dyDescent="0.25">
      <c r="A24" s="39"/>
      <c r="B24" s="85" t="s">
        <v>18</v>
      </c>
      <c r="C24" s="86"/>
      <c r="D24" s="86"/>
      <c r="E24" s="86"/>
      <c r="F24" s="86"/>
      <c r="G24" s="87"/>
    </row>
    <row r="25" spans="1:7" s="12" customFormat="1" x14ac:dyDescent="0.25">
      <c r="A25" s="39"/>
      <c r="B25" s="85" t="s">
        <v>28</v>
      </c>
      <c r="C25" s="86"/>
      <c r="D25" s="86"/>
      <c r="E25" s="86"/>
      <c r="F25" s="86"/>
      <c r="G25" s="87"/>
    </row>
    <row r="26" spans="1:7" s="12" customFormat="1" x14ac:dyDescent="0.25">
      <c r="A26" s="39"/>
      <c r="B26" s="9">
        <v>6</v>
      </c>
      <c r="C26" s="74" t="s">
        <v>29</v>
      </c>
      <c r="D26" s="75"/>
      <c r="E26" s="75"/>
      <c r="F26" s="75"/>
      <c r="G26" s="76"/>
    </row>
    <row r="27" spans="1:7" s="12" customFormat="1" ht="45.95" customHeight="1" x14ac:dyDescent="0.25">
      <c r="A27" s="39"/>
      <c r="B27" s="9">
        <v>6.1</v>
      </c>
      <c r="C27" s="11" t="s">
        <v>77</v>
      </c>
      <c r="D27" s="71" t="s">
        <v>21</v>
      </c>
      <c r="E27" s="13">
        <v>680</v>
      </c>
      <c r="F27" s="60"/>
      <c r="G27" s="61">
        <f>SUM(F27*E27)</f>
        <v>0</v>
      </c>
    </row>
    <row r="28" spans="1:7" s="12" customFormat="1" x14ac:dyDescent="0.25">
      <c r="A28" s="39"/>
      <c r="B28" s="9">
        <v>7</v>
      </c>
      <c r="C28" s="74" t="s">
        <v>33</v>
      </c>
      <c r="D28" s="75"/>
      <c r="E28" s="75"/>
      <c r="F28" s="75"/>
      <c r="G28" s="76"/>
    </row>
    <row r="29" spans="1:7" s="19" customFormat="1" ht="225" x14ac:dyDescent="0.25">
      <c r="A29" s="40"/>
      <c r="B29" s="9">
        <v>7.1</v>
      </c>
      <c r="C29" s="18" t="s">
        <v>70</v>
      </c>
      <c r="D29" s="20" t="s">
        <v>19</v>
      </c>
      <c r="E29" s="6">
        <v>160.30000000000001</v>
      </c>
      <c r="F29" s="62"/>
      <c r="G29" s="61">
        <f>SUM(F29*E29)</f>
        <v>0</v>
      </c>
    </row>
    <row r="30" spans="1:7" s="12" customFormat="1" x14ac:dyDescent="0.25">
      <c r="A30" s="39"/>
      <c r="B30" s="9">
        <v>8</v>
      </c>
      <c r="C30" s="74" t="s">
        <v>35</v>
      </c>
      <c r="D30" s="75"/>
      <c r="E30" s="75"/>
      <c r="F30" s="75"/>
      <c r="G30" s="76"/>
    </row>
    <row r="31" spans="1:7" s="12" customFormat="1" ht="116.1" customHeight="1" x14ac:dyDescent="0.25">
      <c r="A31" s="39"/>
      <c r="B31" s="9">
        <v>8.1</v>
      </c>
      <c r="C31" s="18" t="s">
        <v>68</v>
      </c>
      <c r="D31" s="71" t="s">
        <v>21</v>
      </c>
      <c r="E31" s="13">
        <v>361</v>
      </c>
      <c r="F31" s="58"/>
      <c r="G31" s="61">
        <f>SUM(F31*E31)</f>
        <v>0</v>
      </c>
    </row>
    <row r="32" spans="1:7" s="12" customFormat="1" ht="37.5" customHeight="1" x14ac:dyDescent="0.25">
      <c r="A32" s="39"/>
      <c r="B32" s="85" t="s">
        <v>18</v>
      </c>
      <c r="C32" s="86"/>
      <c r="D32" s="86"/>
      <c r="E32" s="86"/>
      <c r="F32" s="86"/>
      <c r="G32" s="87"/>
    </row>
    <row r="33" spans="1:8" s="12" customFormat="1" x14ac:dyDescent="0.25">
      <c r="A33" s="39"/>
      <c r="B33" s="9">
        <v>9</v>
      </c>
      <c r="C33" s="74" t="s">
        <v>36</v>
      </c>
      <c r="D33" s="75"/>
      <c r="E33" s="75"/>
      <c r="F33" s="75"/>
      <c r="G33" s="76"/>
    </row>
    <row r="34" spans="1:8" s="12" customFormat="1" ht="132" customHeight="1" x14ac:dyDescent="0.25">
      <c r="A34" s="39"/>
      <c r="B34" s="9">
        <v>9.1</v>
      </c>
      <c r="C34" s="18" t="s">
        <v>67</v>
      </c>
      <c r="D34" s="72" t="s">
        <v>21</v>
      </c>
      <c r="E34" s="13">
        <v>48</v>
      </c>
      <c r="F34" s="58"/>
      <c r="G34" s="61">
        <f t="shared" ref="G34" si="2">SUM(F34*E34)</f>
        <v>0</v>
      </c>
    </row>
    <row r="35" spans="1:8" s="12" customFormat="1" ht="37.5" customHeight="1" x14ac:dyDescent="0.25">
      <c r="A35" s="39"/>
      <c r="B35" s="85" t="s">
        <v>18</v>
      </c>
      <c r="C35" s="86"/>
      <c r="D35" s="86"/>
      <c r="E35" s="86"/>
      <c r="F35" s="86"/>
      <c r="G35" s="87"/>
    </row>
    <row r="36" spans="1:8" s="12" customFormat="1" x14ac:dyDescent="0.25">
      <c r="A36" s="39"/>
      <c r="B36" s="9">
        <v>10</v>
      </c>
      <c r="C36" s="74" t="s">
        <v>37</v>
      </c>
      <c r="D36" s="75"/>
      <c r="E36" s="75"/>
      <c r="F36" s="75"/>
      <c r="G36" s="76"/>
    </row>
    <row r="37" spans="1:8" s="12" customFormat="1" ht="120" x14ac:dyDescent="0.25">
      <c r="A37" s="39"/>
      <c r="B37" s="9">
        <v>10.1</v>
      </c>
      <c r="C37" s="21" t="s">
        <v>69</v>
      </c>
      <c r="D37" s="71" t="s">
        <v>21</v>
      </c>
      <c r="E37" s="13">
        <v>70</v>
      </c>
      <c r="F37" s="58"/>
      <c r="G37" s="59">
        <f>SUM(F37*E37)</f>
        <v>0</v>
      </c>
    </row>
    <row r="38" spans="1:8" s="12" customFormat="1" ht="37.5" customHeight="1" x14ac:dyDescent="0.25">
      <c r="A38" s="39"/>
      <c r="B38" s="85" t="s">
        <v>18</v>
      </c>
      <c r="C38" s="86"/>
      <c r="D38" s="86"/>
      <c r="E38" s="86"/>
      <c r="F38" s="86"/>
      <c r="G38" s="87"/>
    </row>
    <row r="39" spans="1:8" s="12" customFormat="1" ht="18" customHeight="1" x14ac:dyDescent="0.25">
      <c r="A39" s="39"/>
      <c r="B39" s="9">
        <v>11</v>
      </c>
      <c r="C39" s="74" t="s">
        <v>38</v>
      </c>
      <c r="D39" s="75"/>
      <c r="E39" s="75"/>
      <c r="F39" s="75"/>
      <c r="G39" s="76"/>
    </row>
    <row r="40" spans="1:8" ht="275.25" customHeight="1" x14ac:dyDescent="0.25">
      <c r="A40" s="39"/>
      <c r="B40" s="9">
        <v>11.1</v>
      </c>
      <c r="C40" s="22" t="s">
        <v>71</v>
      </c>
      <c r="D40" s="71" t="s">
        <v>13</v>
      </c>
      <c r="E40" s="13">
        <v>2</v>
      </c>
      <c r="F40" s="55"/>
      <c r="G40" s="70">
        <f>F40*E40</f>
        <v>0</v>
      </c>
    </row>
    <row r="41" spans="1:8" s="1" customFormat="1" ht="25.5" customHeight="1" x14ac:dyDescent="0.25">
      <c r="A41" s="108"/>
      <c r="B41" s="111" t="s">
        <v>18</v>
      </c>
      <c r="C41" s="111"/>
      <c r="D41" s="111"/>
      <c r="E41" s="111"/>
      <c r="F41" s="111"/>
      <c r="G41" s="112"/>
      <c r="H41" s="31"/>
    </row>
    <row r="42" spans="1:8" s="1" customFormat="1" x14ac:dyDescent="0.25">
      <c r="A42" s="108"/>
      <c r="B42" s="71">
        <v>12</v>
      </c>
      <c r="C42" s="74" t="s">
        <v>39</v>
      </c>
      <c r="D42" s="75"/>
      <c r="E42" s="75"/>
      <c r="F42" s="75"/>
      <c r="G42" s="76"/>
      <c r="H42" s="31"/>
    </row>
    <row r="43" spans="1:8" s="1" customFormat="1" ht="303.60000000000002" customHeight="1" x14ac:dyDescent="0.25">
      <c r="A43" s="108"/>
      <c r="B43" s="71">
        <v>12.1</v>
      </c>
      <c r="C43" s="24" t="s">
        <v>73</v>
      </c>
      <c r="D43" s="27" t="s">
        <v>13</v>
      </c>
      <c r="E43" s="26">
        <v>1</v>
      </c>
      <c r="F43" s="63"/>
      <c r="G43" s="64">
        <f>SUM(F43*E43)</f>
        <v>0</v>
      </c>
      <c r="H43" s="31"/>
    </row>
    <row r="44" spans="1:8" s="1" customFormat="1" x14ac:dyDescent="0.25">
      <c r="A44" s="108"/>
      <c r="B44" s="71">
        <v>13</v>
      </c>
      <c r="C44" s="74" t="s">
        <v>40</v>
      </c>
      <c r="D44" s="75"/>
      <c r="E44" s="75"/>
      <c r="F44" s="75"/>
      <c r="G44" s="76"/>
      <c r="H44" s="31"/>
    </row>
    <row r="45" spans="1:8" s="1" customFormat="1" ht="25.5" customHeight="1" x14ac:dyDescent="0.25">
      <c r="A45" s="108"/>
      <c r="B45" s="71">
        <v>13.1</v>
      </c>
      <c r="C45" s="24" t="s">
        <v>41</v>
      </c>
      <c r="D45" s="27" t="s">
        <v>13</v>
      </c>
      <c r="E45" s="26">
        <v>1</v>
      </c>
      <c r="F45" s="63"/>
      <c r="G45" s="65">
        <f>SUM(F45*E45)</f>
        <v>0</v>
      </c>
      <c r="H45" s="31"/>
    </row>
    <row r="46" spans="1:8" s="1" customFormat="1" ht="25.5" customHeight="1" x14ac:dyDescent="0.25">
      <c r="A46" s="108"/>
      <c r="B46" s="71">
        <v>13.2</v>
      </c>
      <c r="C46" s="24" t="s">
        <v>42</v>
      </c>
      <c r="D46" s="25" t="s">
        <v>13</v>
      </c>
      <c r="E46" s="26">
        <v>1</v>
      </c>
      <c r="F46" s="63"/>
      <c r="G46" s="65">
        <f t="shared" ref="G46:G47" si="3">SUM(F46*E46)</f>
        <v>0</v>
      </c>
      <c r="H46" s="31"/>
    </row>
    <row r="47" spans="1:8" s="1" customFormat="1" ht="42.75" customHeight="1" x14ac:dyDescent="0.25">
      <c r="A47" s="108"/>
      <c r="B47" s="71">
        <v>13.3</v>
      </c>
      <c r="C47" s="24" t="s">
        <v>43</v>
      </c>
      <c r="D47" s="27" t="s">
        <v>44</v>
      </c>
      <c r="E47" s="26">
        <v>60</v>
      </c>
      <c r="F47" s="63"/>
      <c r="G47" s="65">
        <f t="shared" si="3"/>
        <v>0</v>
      </c>
      <c r="H47" s="31"/>
    </row>
    <row r="48" spans="1:8" s="1" customFormat="1" x14ac:dyDescent="0.25">
      <c r="A48" s="108"/>
      <c r="B48" s="71">
        <v>14</v>
      </c>
      <c r="C48" s="74" t="s">
        <v>45</v>
      </c>
      <c r="D48" s="75"/>
      <c r="E48" s="75"/>
      <c r="F48" s="75"/>
      <c r="G48" s="76"/>
      <c r="H48" s="31"/>
    </row>
    <row r="49" spans="1:8" s="1" customFormat="1" x14ac:dyDescent="0.25">
      <c r="A49" s="108"/>
      <c r="B49" s="71">
        <v>14.1</v>
      </c>
      <c r="C49" s="24" t="s">
        <v>46</v>
      </c>
      <c r="D49" s="27" t="s">
        <v>13</v>
      </c>
      <c r="E49" s="26">
        <v>1</v>
      </c>
      <c r="F49" s="63"/>
      <c r="G49" s="65">
        <f>SUM(F49*E49)</f>
        <v>0</v>
      </c>
      <c r="H49" s="31"/>
    </row>
    <row r="50" spans="1:8" s="1" customFormat="1" ht="30" x14ac:dyDescent="0.25">
      <c r="A50" s="108"/>
      <c r="B50" s="71">
        <v>14.2</v>
      </c>
      <c r="C50" s="24" t="s">
        <v>47</v>
      </c>
      <c r="D50" s="25" t="s">
        <v>13</v>
      </c>
      <c r="E50" s="26">
        <v>1</v>
      </c>
      <c r="F50" s="63"/>
      <c r="G50" s="65">
        <f>SUM(F50*E50)</f>
        <v>0</v>
      </c>
      <c r="H50" s="31"/>
    </row>
    <row r="51" spans="1:8" s="1" customFormat="1" x14ac:dyDescent="0.25">
      <c r="A51" s="108"/>
      <c r="B51" s="71">
        <v>15</v>
      </c>
      <c r="C51" s="74" t="s">
        <v>48</v>
      </c>
      <c r="D51" s="75"/>
      <c r="E51" s="75"/>
      <c r="F51" s="75"/>
      <c r="G51" s="76"/>
      <c r="H51" s="31"/>
    </row>
    <row r="52" spans="1:8" s="1" customFormat="1" ht="25.5" customHeight="1" x14ac:dyDescent="0.25">
      <c r="A52" s="108"/>
      <c r="B52" s="71">
        <v>15.1</v>
      </c>
      <c r="C52" s="24" t="s">
        <v>72</v>
      </c>
      <c r="D52" s="27" t="s">
        <v>13</v>
      </c>
      <c r="E52" s="26">
        <v>2</v>
      </c>
      <c r="F52" s="63"/>
      <c r="G52" s="65">
        <f>SUM(F52*E52)</f>
        <v>0</v>
      </c>
      <c r="H52" s="31"/>
    </row>
    <row r="53" spans="1:8" s="1" customFormat="1" ht="28.5" customHeight="1" x14ac:dyDescent="0.25">
      <c r="A53" s="108"/>
      <c r="B53" s="71">
        <v>15.2</v>
      </c>
      <c r="C53" s="24" t="s">
        <v>49</v>
      </c>
      <c r="D53" s="25" t="s">
        <v>13</v>
      </c>
      <c r="E53" s="26">
        <v>2</v>
      </c>
      <c r="F53" s="63"/>
      <c r="G53" s="65">
        <f>SUM(F53*E53)</f>
        <v>0</v>
      </c>
      <c r="H53" s="31"/>
    </row>
    <row r="54" spans="1:8" s="1" customFormat="1" x14ac:dyDescent="0.25">
      <c r="A54" s="108"/>
      <c r="B54" s="71">
        <v>16</v>
      </c>
      <c r="C54" s="74" t="s">
        <v>50</v>
      </c>
      <c r="D54" s="75"/>
      <c r="E54" s="75"/>
      <c r="F54" s="75"/>
      <c r="G54" s="76"/>
      <c r="H54" s="31"/>
    </row>
    <row r="55" spans="1:8" s="1" customFormat="1" ht="45" x14ac:dyDescent="0.25">
      <c r="A55" s="108"/>
      <c r="B55" s="71">
        <v>16.100000000000001</v>
      </c>
      <c r="C55" s="28" t="s">
        <v>51</v>
      </c>
      <c r="D55" s="71" t="s">
        <v>34</v>
      </c>
      <c r="E55" s="13">
        <v>400</v>
      </c>
      <c r="F55" s="63"/>
      <c r="G55" s="65">
        <f>SUM(F55*E55)</f>
        <v>0</v>
      </c>
      <c r="H55" s="31"/>
    </row>
    <row r="56" spans="1:8" s="1" customFormat="1" x14ac:dyDescent="0.25">
      <c r="A56" s="108"/>
      <c r="B56" s="71">
        <v>17</v>
      </c>
      <c r="C56" s="74" t="s">
        <v>52</v>
      </c>
      <c r="D56" s="75"/>
      <c r="E56" s="75"/>
      <c r="F56" s="75"/>
      <c r="G56" s="76"/>
      <c r="H56" s="31"/>
    </row>
    <row r="57" spans="1:8" s="1" customFormat="1" ht="30" x14ac:dyDescent="0.25">
      <c r="A57" s="108"/>
      <c r="B57" s="71">
        <v>17.100000000000001</v>
      </c>
      <c r="C57" s="24" t="s">
        <v>53</v>
      </c>
      <c r="D57" s="71" t="s">
        <v>54</v>
      </c>
      <c r="E57" s="13">
        <v>1</v>
      </c>
      <c r="F57" s="63"/>
      <c r="G57" s="65">
        <f>SUM(F57*E57)</f>
        <v>0</v>
      </c>
      <c r="H57" s="31"/>
    </row>
    <row r="58" spans="1:8" s="1" customFormat="1" x14ac:dyDescent="0.25">
      <c r="A58" s="108"/>
      <c r="B58" s="71">
        <v>18</v>
      </c>
      <c r="C58" s="74" t="s">
        <v>55</v>
      </c>
      <c r="D58" s="75"/>
      <c r="E58" s="75"/>
      <c r="F58" s="75"/>
      <c r="G58" s="76"/>
      <c r="H58" s="31"/>
    </row>
    <row r="59" spans="1:8" s="1" customFormat="1" ht="25.5" customHeight="1" x14ac:dyDescent="0.25">
      <c r="A59" s="108"/>
      <c r="B59" s="71">
        <v>18.100000000000001</v>
      </c>
      <c r="C59" s="24" t="s">
        <v>56</v>
      </c>
      <c r="D59" s="71" t="s">
        <v>34</v>
      </c>
      <c r="E59" s="13">
        <v>20</v>
      </c>
      <c r="F59" s="63"/>
      <c r="G59" s="65">
        <f>SUM(F59*E59)</f>
        <v>0</v>
      </c>
      <c r="H59" s="31"/>
    </row>
    <row r="60" spans="1:8" s="1" customFormat="1" x14ac:dyDescent="0.25">
      <c r="A60" s="108"/>
      <c r="B60" s="71">
        <v>19</v>
      </c>
      <c r="C60" s="74" t="s">
        <v>57</v>
      </c>
      <c r="D60" s="75"/>
      <c r="E60" s="75"/>
      <c r="F60" s="75"/>
      <c r="G60" s="76"/>
      <c r="H60" s="31"/>
    </row>
    <row r="61" spans="1:8" s="1" customFormat="1" ht="30" x14ac:dyDescent="0.25">
      <c r="A61" s="108"/>
      <c r="B61" s="71">
        <v>19.100000000000001</v>
      </c>
      <c r="C61" s="28" t="s">
        <v>58</v>
      </c>
      <c r="D61" s="71" t="s">
        <v>54</v>
      </c>
      <c r="E61" s="13">
        <v>1</v>
      </c>
      <c r="F61" s="63"/>
      <c r="G61" s="65">
        <f t="shared" ref="G61:G63" si="4">SUM(F61*E61)</f>
        <v>0</v>
      </c>
      <c r="H61" s="31"/>
    </row>
    <row r="62" spans="1:8" s="1" customFormat="1" ht="45" x14ac:dyDescent="0.25">
      <c r="A62" s="108"/>
      <c r="B62" s="71">
        <v>19.2</v>
      </c>
      <c r="C62" s="28" t="s">
        <v>59</v>
      </c>
      <c r="D62" s="71" t="s">
        <v>54</v>
      </c>
      <c r="E62" s="13">
        <v>1</v>
      </c>
      <c r="F62" s="63"/>
      <c r="G62" s="65">
        <f t="shared" si="4"/>
        <v>0</v>
      </c>
      <c r="H62" s="31"/>
    </row>
    <row r="63" spans="1:8" s="1" customFormat="1" ht="30" x14ac:dyDescent="0.25">
      <c r="A63" s="108"/>
      <c r="B63" s="71">
        <v>19.3</v>
      </c>
      <c r="C63" s="28" t="s">
        <v>60</v>
      </c>
      <c r="D63" s="71" t="s">
        <v>13</v>
      </c>
      <c r="E63" s="13">
        <v>1</v>
      </c>
      <c r="F63" s="63"/>
      <c r="G63" s="65">
        <f t="shared" si="4"/>
        <v>0</v>
      </c>
      <c r="H63" s="31"/>
    </row>
    <row r="64" spans="1:8" s="1" customFormat="1" x14ac:dyDescent="0.25">
      <c r="A64" s="108"/>
      <c r="B64" s="71">
        <v>20</v>
      </c>
      <c r="C64" s="74" t="s">
        <v>61</v>
      </c>
      <c r="D64" s="75"/>
      <c r="E64" s="75"/>
      <c r="F64" s="75"/>
      <c r="G64" s="76"/>
      <c r="H64" s="31"/>
    </row>
    <row r="65" spans="1:8" s="1" customFormat="1" x14ac:dyDescent="0.25">
      <c r="A65" s="108"/>
      <c r="B65" s="71">
        <v>20.100000000000001</v>
      </c>
      <c r="C65" s="28" t="s">
        <v>62</v>
      </c>
      <c r="D65" s="71" t="s">
        <v>34</v>
      </c>
      <c r="E65" s="13">
        <v>3</v>
      </c>
      <c r="F65" s="63"/>
      <c r="G65" s="65">
        <f t="shared" ref="G65:G66" si="5">SUM(F65*E65)</f>
        <v>0</v>
      </c>
      <c r="H65" s="31"/>
    </row>
    <row r="66" spans="1:8" s="1" customFormat="1" ht="30" x14ac:dyDescent="0.25">
      <c r="A66" s="108"/>
      <c r="B66" s="71">
        <v>20.2</v>
      </c>
      <c r="C66" s="28" t="s">
        <v>63</v>
      </c>
      <c r="D66" s="71" t="s">
        <v>34</v>
      </c>
      <c r="E66" s="13">
        <v>3</v>
      </c>
      <c r="F66" s="63"/>
      <c r="G66" s="65">
        <f t="shared" si="5"/>
        <v>0</v>
      </c>
      <c r="H66" s="31"/>
    </row>
    <row r="67" spans="1:8" s="1" customFormat="1" x14ac:dyDescent="0.25">
      <c r="A67" s="108"/>
      <c r="B67" s="71">
        <v>21</v>
      </c>
      <c r="C67" s="74" t="s">
        <v>64</v>
      </c>
      <c r="D67" s="75"/>
      <c r="E67" s="75"/>
      <c r="F67" s="75"/>
      <c r="G67" s="76"/>
      <c r="H67" s="31"/>
    </row>
    <row r="68" spans="1:8" s="1" customFormat="1" ht="29.25" customHeight="1" x14ac:dyDescent="0.25">
      <c r="A68" s="108"/>
      <c r="B68" s="71">
        <v>21.1</v>
      </c>
      <c r="C68" s="29" t="s">
        <v>74</v>
      </c>
      <c r="D68" s="71" t="s">
        <v>44</v>
      </c>
      <c r="E68" s="13">
        <v>17</v>
      </c>
      <c r="F68" s="63"/>
      <c r="G68" s="65">
        <f t="shared" ref="G68:G71" si="6">SUM(F68*E68)</f>
        <v>0</v>
      </c>
      <c r="H68" s="31"/>
    </row>
    <row r="69" spans="1:8" s="1" customFormat="1" ht="30" customHeight="1" x14ac:dyDescent="0.25">
      <c r="A69" s="108"/>
      <c r="B69" s="71">
        <v>21.2</v>
      </c>
      <c r="C69" s="29" t="s">
        <v>65</v>
      </c>
      <c r="D69" s="71" t="s">
        <v>34</v>
      </c>
      <c r="E69" s="13">
        <v>1</v>
      </c>
      <c r="F69" s="63"/>
      <c r="G69" s="65">
        <f t="shared" si="6"/>
        <v>0</v>
      </c>
      <c r="H69" s="31"/>
    </row>
    <row r="70" spans="1:8" s="1" customFormat="1" x14ac:dyDescent="0.25">
      <c r="A70" s="108"/>
      <c r="B70" s="71">
        <v>21.3</v>
      </c>
      <c r="C70" s="29" t="s">
        <v>78</v>
      </c>
      <c r="D70" s="71" t="s">
        <v>66</v>
      </c>
      <c r="E70" s="13">
        <v>30</v>
      </c>
      <c r="F70" s="63"/>
      <c r="G70" s="65">
        <f t="shared" si="6"/>
        <v>0</v>
      </c>
      <c r="H70" s="31"/>
    </row>
    <row r="71" spans="1:8" s="1" customFormat="1" x14ac:dyDescent="0.25">
      <c r="A71" s="108"/>
      <c r="B71" s="71">
        <v>21.4</v>
      </c>
      <c r="C71" s="29" t="s">
        <v>79</v>
      </c>
      <c r="D71" s="71" t="s">
        <v>66</v>
      </c>
      <c r="E71" s="13">
        <v>35</v>
      </c>
      <c r="F71" s="63"/>
      <c r="G71" s="65">
        <f t="shared" si="6"/>
        <v>0</v>
      </c>
      <c r="H71" s="31"/>
    </row>
    <row r="72" spans="1:8" s="17" customFormat="1" ht="31.5" customHeight="1" x14ac:dyDescent="0.25">
      <c r="A72" s="113"/>
      <c r="C72" s="77"/>
      <c r="D72" s="78"/>
      <c r="E72" s="78"/>
      <c r="F72" s="66" t="s">
        <v>22</v>
      </c>
      <c r="G72" s="67">
        <f>SUM(G43,G11:G12,G14,G18:G19,G21,G23,G27,G29,G31,G34,G37,G40,G45:G47,G49:G50,G52:G53,G55,G57,G59,G61:G63,G65:G66,G68:G71)</f>
        <v>0</v>
      </c>
      <c r="H72" s="30"/>
    </row>
    <row r="73" spans="1:8" ht="24" customHeight="1" x14ac:dyDescent="0.25">
      <c r="A73" s="41" t="s">
        <v>5</v>
      </c>
      <c r="B73" s="15"/>
      <c r="C73" s="16"/>
      <c r="D73" s="16"/>
      <c r="E73" s="16" t="s">
        <v>6</v>
      </c>
      <c r="F73" s="109"/>
      <c r="G73" s="110"/>
    </row>
    <row r="74" spans="1:8" ht="24" customHeight="1" x14ac:dyDescent="0.25">
      <c r="A74" s="42" t="s">
        <v>7</v>
      </c>
      <c r="B74" s="8"/>
      <c r="C74" s="1"/>
      <c r="D74" s="1"/>
      <c r="E74" s="1" t="s">
        <v>8</v>
      </c>
      <c r="F74" s="91"/>
      <c r="G74" s="92"/>
    </row>
    <row r="75" spans="1:8" ht="24" customHeight="1" thickBot="1" x14ac:dyDescent="0.3">
      <c r="A75" s="43" t="s">
        <v>9</v>
      </c>
      <c r="B75" s="44"/>
      <c r="C75" s="45"/>
      <c r="D75" s="45"/>
      <c r="E75" s="45" t="s">
        <v>10</v>
      </c>
      <c r="F75" s="93"/>
      <c r="G75" s="94"/>
    </row>
  </sheetData>
  <mergeCells count="39">
    <mergeCell ref="A1:G1"/>
    <mergeCell ref="F74:G74"/>
    <mergeCell ref="F75:G75"/>
    <mergeCell ref="A2:G3"/>
    <mergeCell ref="A5:G5"/>
    <mergeCell ref="A8:E8"/>
    <mergeCell ref="A10:A22"/>
    <mergeCell ref="F73:G73"/>
    <mergeCell ref="C20:G20"/>
    <mergeCell ref="C17:G17"/>
    <mergeCell ref="C13:G13"/>
    <mergeCell ref="C10:G10"/>
    <mergeCell ref="C39:G39"/>
    <mergeCell ref="B41:G41"/>
    <mergeCell ref="A41:A72"/>
    <mergeCell ref="C22:G22"/>
    <mergeCell ref="C33:G33"/>
    <mergeCell ref="B35:G35"/>
    <mergeCell ref="C36:G36"/>
    <mergeCell ref="B38:G38"/>
    <mergeCell ref="C30:G30"/>
    <mergeCell ref="B32:G32"/>
    <mergeCell ref="C15:G15"/>
    <mergeCell ref="C16:G16"/>
    <mergeCell ref="B25:G25"/>
    <mergeCell ref="C26:G26"/>
    <mergeCell ref="C28:G28"/>
    <mergeCell ref="B24:G24"/>
    <mergeCell ref="C42:G42"/>
    <mergeCell ref="C44:G44"/>
    <mergeCell ref="C48:G48"/>
    <mergeCell ref="C51:G51"/>
    <mergeCell ref="C54:G54"/>
    <mergeCell ref="C64:G64"/>
    <mergeCell ref="C67:G67"/>
    <mergeCell ref="C72:E72"/>
    <mergeCell ref="C56:G56"/>
    <mergeCell ref="C58:G58"/>
    <mergeCell ref="C60:G60"/>
  </mergeCells>
  <pageMargins left="0.15748031496062992" right="0.15748031496062992" top="0.31496062992125984" bottom="0.31496062992125984" header="0.19685039370078741" footer="0.19685039370078741"/>
  <pageSetup paperSize="9" scale="92" fitToHeight="0" orientation="landscape" r:id="rId1"/>
  <headerFooter>
    <oddFooter xml:space="preserve">&amp;C&amp;12(Signature from Company's representative and Company Stamp are required in all pages of this document)&amp;RPage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0e8e516-0638-494f-b44c-ab4314fdf46e">
      <Terms xmlns="http://schemas.microsoft.com/office/infopath/2007/PartnerControls"/>
    </lcf76f155ced4ddcb4097134ff3c332f>
    <TaxCatchAll xmlns="0cacdc7d-150a-4520-9789-422d3a1f1a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FBFF282307E684791374E621504A736" ma:contentTypeVersion="18" ma:contentTypeDescription="Create a new document." ma:contentTypeScope="" ma:versionID="f5540cdbefac4ce0004e629c588b9cb4">
  <xsd:schema xmlns:xsd="http://www.w3.org/2001/XMLSchema" xmlns:xs="http://www.w3.org/2001/XMLSchema" xmlns:p="http://schemas.microsoft.com/office/2006/metadata/properties" xmlns:ns2="90e8e516-0638-494f-b44c-ab4314fdf46e" xmlns:ns3="0cacdc7d-150a-4520-9789-422d3a1f1ab5" targetNamespace="http://schemas.microsoft.com/office/2006/metadata/properties" ma:root="true" ma:fieldsID="5af235fba110f5cc336fa6e8b19f5953" ns2:_="" ns3:_="">
    <xsd:import namespace="90e8e516-0638-494f-b44c-ab4314fdf46e"/>
    <xsd:import namespace="0cacdc7d-150a-4520-9789-422d3a1f1ab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e8e516-0638-494f-b44c-ab4314fdf4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268857f-a825-4455-ab52-320d186edd4f"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acdc7d-150a-4520-9789-422d3a1f1ab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b4ea6ad-60c1-4a43-9083-a0cf364c2d19}" ma:internalName="TaxCatchAll" ma:showField="CatchAllData" ma:web="0cacdc7d-150a-4520-9789-422d3a1f1a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E1C86A-DD72-4FFB-ADF8-12042DCC41A0}">
  <ds:schemaRefs>
    <ds:schemaRef ds:uri="http://www.w3.org/XML/1998/namespace"/>
    <ds:schemaRef ds:uri="90e8e516-0638-494f-b44c-ab4314fdf46e"/>
    <ds:schemaRef ds:uri="http://schemas.microsoft.com/office/2006/documentManagement/types"/>
    <ds:schemaRef ds:uri="http://schemas.microsoft.com/office/2006/metadata/properties"/>
    <ds:schemaRef ds:uri="0cacdc7d-150a-4520-9789-422d3a1f1ab5"/>
    <ds:schemaRef ds:uri="http://purl.org/dc/dcmitype/"/>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FD2DC40C-27FE-43D7-B493-F3C2080CF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e8e516-0638-494f-b44c-ab4314fdf46e"/>
    <ds:schemaRef ds:uri="0cacdc7d-150a-4520-9789-422d3a1f1a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0EF249-D9AD-4F98-B76C-7D340E0142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Financial Proposal</vt:lpstr>
      <vt:lpstr>'Financial Proposal'!Print_Area</vt:lpstr>
      <vt:lpstr>'Financial Proposal'!Print_Titles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Salvador</dc:creator>
  <cp:keywords/>
  <dc:description/>
  <cp:lastModifiedBy>Ammar Ali</cp:lastModifiedBy>
  <cp:revision/>
  <dcterms:created xsi:type="dcterms:W3CDTF">2022-10-15T07:00:42Z</dcterms:created>
  <dcterms:modified xsi:type="dcterms:W3CDTF">2024-10-10T11:47:44Z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0x01010054AE647D441BC243B469C5EFC44DF4C6</vt:lpwstr>
  </property>
  <property fmtid="{D5CDD505-2E9C-101B-9397-08002B2CF9AE}" pid="3" name="MediaServiceImageTags">
    <vt:lpwstr/>
  </property>
</Properties>
</file>