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esvionlus.sharepoint.com/Documenti condivisi/Cesvi Iraq/01.ADMIN IRAQ/04.Procurement/Goran Handover/8.Procurement/017/Procurement/DIRQ017_NP03_Materials &amp; Equipments/01. PR/"/>
    </mc:Choice>
  </mc:AlternateContent>
  <xr:revisionPtr revIDLastSave="57" documentId="13_ncr:1_{C2416781-8FFF-4A86-AE42-0037BDB0B5E1}" xr6:coauthVersionLast="47" xr6:coauthVersionMax="47" xr10:uidLastSave="{669AA905-1C72-4DFC-803D-C899CA16BF74}"/>
  <bookViews>
    <workbookView xWindow="-109" yWindow="-109" windowWidth="26301" windowHeight="14889" xr2:uid="{00000000-000D-0000-FFFF-FFFF00000000}"/>
  </bookViews>
  <sheets>
    <sheet name="All" sheetId="5" r:id="rId1"/>
    <sheet name="Zakho" sheetId="1" r:id="rId2"/>
    <sheet name="Sharya" sheetId="2" r:id="rId3"/>
    <sheet name="Khanqe" sheetId="3" r:id="rId4"/>
    <sheet name="Sheet2" sheetId="7" r:id="rId5"/>
    <sheet name="Sheet1" sheetId="6" r:id="rId6"/>
    <sheet name="Bardarash" sheetId="4" r:id="rId7"/>
  </sheets>
  <calcPr calcId="191029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G14" i="5" s="1"/>
  <c r="E20" i="5"/>
  <c r="E19" i="5"/>
  <c r="G19" i="5" s="1"/>
  <c r="E18" i="5"/>
  <c r="E17" i="5"/>
  <c r="E16" i="5"/>
  <c r="E15" i="5"/>
  <c r="G15" i="5" s="1"/>
  <c r="E13" i="5"/>
  <c r="G13" i="5" s="1"/>
  <c r="E12" i="5"/>
  <c r="E11" i="5"/>
  <c r="G11" i="5" s="1"/>
  <c r="E10" i="5"/>
  <c r="G10" i="5" s="1"/>
  <c r="E9" i="5"/>
  <c r="G9" i="5" s="1"/>
  <c r="E8" i="5"/>
  <c r="G8" i="5" s="1"/>
  <c r="E7" i="5"/>
  <c r="E6" i="5"/>
  <c r="G6" i="5" s="1"/>
  <c r="E5" i="5"/>
  <c r="G5" i="5" s="1"/>
  <c r="E4" i="5"/>
  <c r="E3" i="5"/>
  <c r="G3" i="5" s="1"/>
  <c r="G21" i="3"/>
  <c r="E2" i="5"/>
  <c r="G2" i="5" s="1"/>
  <c r="G11" i="3"/>
  <c r="G10" i="3"/>
  <c r="G9" i="3"/>
  <c r="G22" i="3"/>
  <c r="G20" i="3"/>
  <c r="G16" i="3"/>
  <c r="G15" i="3"/>
  <c r="G5" i="3"/>
  <c r="G4" i="3"/>
  <c r="G3" i="3"/>
  <c r="G20" i="2"/>
  <c r="G20" i="5"/>
  <c r="G26" i="2"/>
  <c r="G22" i="2"/>
  <c r="G21" i="2"/>
  <c r="G19" i="2"/>
  <c r="G18" i="2"/>
  <c r="G14" i="2"/>
  <c r="G10" i="2"/>
  <c r="G6" i="2"/>
  <c r="G5" i="2"/>
  <c r="G4" i="2"/>
  <c r="G3" i="2"/>
  <c r="G37" i="1"/>
  <c r="G38" i="1"/>
  <c r="G39" i="1"/>
  <c r="G33" i="1"/>
  <c r="G32" i="1"/>
  <c r="G28" i="1"/>
  <c r="G27" i="1"/>
  <c r="G23" i="1"/>
  <c r="G22" i="1"/>
  <c r="G21" i="1"/>
  <c r="G20" i="1"/>
  <c r="G19" i="1"/>
  <c r="G18" i="1"/>
  <c r="G17" i="1"/>
  <c r="G6" i="1"/>
  <c r="G5" i="1"/>
  <c r="G4" i="1"/>
  <c r="G3" i="1"/>
  <c r="G10" i="1"/>
  <c r="G11" i="1"/>
  <c r="G12" i="1"/>
  <c r="G13" i="1"/>
  <c r="G4" i="5"/>
  <c r="G7" i="5"/>
  <c r="G12" i="5"/>
  <c r="G16" i="5"/>
  <c r="G17" i="5"/>
  <c r="G18" i="5"/>
</calcChain>
</file>

<file path=xl/sharedStrings.xml><?xml version="1.0" encoding="utf-8"?>
<sst xmlns="http://schemas.openxmlformats.org/spreadsheetml/2006/main" count="578" uniqueCount="71">
  <si>
    <t>#</t>
  </si>
  <si>
    <t xml:space="preserve">Details </t>
  </si>
  <si>
    <t>Items</t>
  </si>
  <si>
    <t>Quantitiy</t>
  </si>
  <si>
    <t>Unite</t>
  </si>
  <si>
    <t>Total</t>
  </si>
  <si>
    <t>Unite Price</t>
  </si>
  <si>
    <t>roll</t>
  </si>
  <si>
    <t>pipe</t>
  </si>
  <si>
    <t>Circle Impact Sprinkler nozzle</t>
  </si>
  <si>
    <t>6 m diameter water distruibution -Turkish origin only</t>
  </si>
  <si>
    <t>(Diesel 7 horse powered engine, rotavator, 3 cultivator blades</t>
  </si>
  <si>
    <t>(Gasoline engine, 100-liter volume, two rubber wheels, 50-meter spraying hose)</t>
  </si>
  <si>
    <t>16 litre - chargeable sprayer</t>
  </si>
  <si>
    <t xml:space="preserve">Pesticides sprayer machine </t>
  </si>
  <si>
    <t xml:space="preserve">Hand-pushed tiller, cultivator machine </t>
  </si>
  <si>
    <t>(120 cm high) (size:2.5 inches)</t>
  </si>
  <si>
    <t>Circle Impact Sprinkler</t>
  </si>
  <si>
    <t xml:space="preserve">GR Drip irrigation pipes </t>
  </si>
  <si>
    <t xml:space="preserve"> GR (size:16mm) - nozzles distance 32 cm - 400m</t>
  </si>
  <si>
    <t xml:space="preserve">Irrigation pipes </t>
  </si>
  <si>
    <t>Irrigation pipes</t>
  </si>
  <si>
    <t xml:space="preserve"> (6m) size: 2.5 inches - Turkish origin only</t>
  </si>
  <si>
    <t>Manual locking valves</t>
  </si>
  <si>
    <t xml:space="preserve"> (16 mm) With falted rubber rondelle for GR</t>
  </si>
  <si>
    <t>Grass trimmer and cutting hand-machine</t>
  </si>
  <si>
    <t>Gasoline engine</t>
  </si>
  <si>
    <t>Submersible water pump</t>
  </si>
  <si>
    <t>Electrical - size 2 inches</t>
  </si>
  <si>
    <t xml:space="preserve">Weed killer - chemicals </t>
  </si>
  <si>
    <t>active detergent: glyphosate 48%</t>
  </si>
  <si>
    <t>Size 20mm</t>
  </si>
  <si>
    <t>NPK 18-46-0</t>
  </si>
  <si>
    <t>NPK 20-20-0 + 35 So3</t>
  </si>
  <si>
    <t>800 litre for tractors</t>
  </si>
  <si>
    <t>(Gasoline engine, 200 liter volume, two rubber wheels, 50-meter spraying hose)</t>
  </si>
  <si>
    <t>Gasoline  7.2 hp – blade length 75 cm</t>
  </si>
  <si>
    <t>Trees saw</t>
  </si>
  <si>
    <t>pcs</t>
  </si>
  <si>
    <t xml:space="preserve">bag </t>
  </si>
  <si>
    <t>Tunisian origin only - 50 kg</t>
  </si>
  <si>
    <t>Russian origin only - 50 kg</t>
  </si>
  <si>
    <t>Salem Mahmoud Yousif</t>
  </si>
  <si>
    <t>Mohsen Azab Hashim</t>
  </si>
  <si>
    <t>Madinah Haji Ahmad</t>
  </si>
  <si>
    <t>Nasir Rasho Khalaf</t>
  </si>
  <si>
    <t>Sharif Rajab Habib</t>
  </si>
  <si>
    <t>Sami Lazer Berkho</t>
  </si>
  <si>
    <t>Shamo Elias Hussien</t>
  </si>
  <si>
    <t>(Gasoline engine, 100 liter volume, two rubber wheels, 50-meter spraying hose)</t>
  </si>
  <si>
    <t xml:space="preserve"> (6m) size: 5 inches - Turkish origin only</t>
  </si>
  <si>
    <t>Zakia Ahmad Ameen</t>
  </si>
  <si>
    <t>Khemry Ismail Abbas</t>
  </si>
  <si>
    <t>Nadia Rafo Elias</t>
  </si>
  <si>
    <t>Fertilizers injection pump</t>
  </si>
  <si>
    <t>Size 2 inches - 3.1 KW -  163 gal/min</t>
  </si>
  <si>
    <t>Aeshe Darweesh Mahmood</t>
  </si>
  <si>
    <t>Zaytoun Joko Qasem</t>
  </si>
  <si>
    <t>Basma Meirza Sheikho</t>
  </si>
  <si>
    <t>Fathiya Huseein Hamid</t>
  </si>
  <si>
    <t xml:space="preserve">Mustafa Ahmed Abdullah </t>
  </si>
  <si>
    <t>Fathy Rasheed Qasim</t>
  </si>
  <si>
    <t>Chiman Asaad Kato</t>
  </si>
  <si>
    <t>Sudan Mohammad Ibrahim</t>
  </si>
  <si>
    <t>Shukri Hassan Micahel</t>
  </si>
  <si>
    <t>Waadallah Ali Rasheed</t>
  </si>
  <si>
    <t>(Diesel 7 horse powered engine, rotavator, 3 cultivator blades)</t>
  </si>
  <si>
    <t>litre</t>
  </si>
  <si>
    <t>Row Labels</t>
  </si>
  <si>
    <t>Grand Total</t>
  </si>
  <si>
    <t>Sum of Quantitiy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</si>
</sst>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3" borderId="0" xfId="0" applyFill="1"/>
    <xf numFmtId="0" fontId="2" fillId="2" borderId="1" xfId="0" applyFont="1" applyFill="1" applyBorder="1" applyAlignment="1">
      <alignment horizontal="left" vertical="center" wrapText="1" readingOrder="1"/>
    </xf>
    <xf numFmtId="0" fontId="0" fillId="4" borderId="0" xfId="0" applyFill="1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untry Admin" refreshedDate="45617.661263310183" createdVersion="8" refreshedVersion="8" minRefreshableVersion="3" recordCount="57" xr:uid="{A8932742-429C-4BD0-9232-7A5FD8B8CDFB}">
  <cacheSource type="worksheet">
    <worksheetSource name="Table1"/>
  </cacheSource>
  <cacheFields count="4">
    <cacheField name="Items" numFmtId="0">
      <sharedItems count="15">
        <s v="Irrigation pipes "/>
        <s v="Pesticides sprayer machine "/>
        <s v="Hand-pushed tiller, cultivator machine "/>
        <s v="Grass trimmer and cutting hand-machine"/>
        <s v="Irrigation pipes"/>
        <s v="GR Drip irrigation pipes "/>
        <s v="Circle Impact Sprinkler nozzle"/>
        <s v="Manual locking valves"/>
        <s v="Circle Impact Sprinkler"/>
        <s v="Submersible water pump"/>
        <s v="Weed killer - chemicals "/>
        <s v="NPK 18-46-0"/>
        <s v="NPK 20-20-0 + 35 So3"/>
        <s v="Fertilizers injection pump"/>
        <s v="Trees saw"/>
      </sharedItems>
    </cacheField>
    <cacheField name="Details " numFmtId="0">
      <sharedItems/>
    </cacheField>
    <cacheField name="Unite" numFmtId="0">
      <sharedItems count="5">
        <s v="roll"/>
        <s v="pcs"/>
        <s v="pipe"/>
        <s v="litre"/>
        <s v="bag "/>
      </sharedItems>
    </cacheField>
    <cacheField name="Quantitiy" numFmtId="0">
      <sharedItems containsSemiMixedTypes="0" containsString="0" containsNumber="1" containsInteger="1" minValue="1" maxValue="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s v="Size 20mm"/>
    <x v="0"/>
    <n v="20"/>
  </r>
  <r>
    <x v="1"/>
    <s v="(Gasoline engine, 100 liter volume, two rubber wheels, 50-meter spraying hose)"/>
    <x v="1"/>
    <n v="1"/>
  </r>
  <r>
    <x v="2"/>
    <s v="(Diesel 7 horse powered engine, rotavator, 3 cultivator blades"/>
    <x v="1"/>
    <n v="1"/>
  </r>
  <r>
    <x v="3"/>
    <s v="Gasoline engine"/>
    <x v="1"/>
    <n v="1"/>
  </r>
  <r>
    <x v="4"/>
    <s v=" (6m) size: 2.5 inches - Turkish origin only"/>
    <x v="2"/>
    <n v="70"/>
  </r>
  <r>
    <x v="5"/>
    <s v=" GR (size:16mm) - nozzles distance 32 cm - 400m"/>
    <x v="0"/>
    <n v="10"/>
  </r>
  <r>
    <x v="6"/>
    <s v="6 m diameter water distruibution -Turkish origin only"/>
    <x v="1"/>
    <n v="50"/>
  </r>
  <r>
    <x v="7"/>
    <s v=" (16 mm) With falted rubber rondelle for GR"/>
    <x v="1"/>
    <n v="500"/>
  </r>
  <r>
    <x v="4"/>
    <s v=" (6m) size: 2.5 inches - Turkish origin only"/>
    <x v="2"/>
    <n v="50"/>
  </r>
  <r>
    <x v="8"/>
    <s v="(120 cm high) (size:2.5 inches)"/>
    <x v="1"/>
    <n v="25"/>
  </r>
  <r>
    <x v="1"/>
    <s v="16 litre - chargeable sprayer"/>
    <x v="1"/>
    <n v="2"/>
  </r>
  <r>
    <x v="3"/>
    <s v="Gasoline engine"/>
    <x v="1"/>
    <n v="1"/>
  </r>
  <r>
    <x v="9"/>
    <s v="Electrical - size 2 inches"/>
    <x v="1"/>
    <n v="1"/>
  </r>
  <r>
    <x v="10"/>
    <s v="active detergent: glyphosate 48%"/>
    <x v="3"/>
    <n v="20"/>
  </r>
  <r>
    <x v="11"/>
    <s v="Tunisian origin only - 50 kg"/>
    <x v="4"/>
    <n v="10"/>
  </r>
  <r>
    <x v="11"/>
    <s v="Tunisian origin only - 50 kg"/>
    <x v="4"/>
    <n v="20"/>
  </r>
  <r>
    <x v="12"/>
    <s v="Russian origin only - 50 kg"/>
    <x v="4"/>
    <n v="10"/>
  </r>
  <r>
    <x v="4"/>
    <s v=" (6m) size: 2.5 inches - Turkish origin only"/>
    <x v="2"/>
    <n v="100"/>
  </r>
  <r>
    <x v="8"/>
    <s v="(120 cm high) (size:2.5 inches)"/>
    <x v="1"/>
    <n v="50"/>
  </r>
  <r>
    <x v="4"/>
    <s v=" (6m) size: 2.5 inches - Turkish origin only"/>
    <x v="2"/>
    <n v="20"/>
  </r>
  <r>
    <x v="5"/>
    <s v=" GR (size:16mm) - nozzles distance 32 cm - 400m"/>
    <x v="0"/>
    <n v="5"/>
  </r>
  <r>
    <x v="1"/>
    <s v="800 litre for tractors"/>
    <x v="1"/>
    <n v="1"/>
  </r>
  <r>
    <x v="4"/>
    <s v=" (6m) size: 2.5 inches - Turkish origin only"/>
    <x v="2"/>
    <n v="75"/>
  </r>
  <r>
    <x v="5"/>
    <s v=" GR (size:16mm) - nozzles distance 32 cm - 400m"/>
    <x v="0"/>
    <n v="10"/>
  </r>
  <r>
    <x v="7"/>
    <s v=" (16 mm) With falted rubber rondelle for GR"/>
    <x v="1"/>
    <n v="500"/>
  </r>
  <r>
    <x v="1"/>
    <s v="(Gasoline engine, 100-liter volume, two rubber wheels, 50-meter spraying hose)"/>
    <x v="1"/>
    <n v="1"/>
  </r>
  <r>
    <x v="11"/>
    <s v="Tunisian origin only - 50 kg"/>
    <x v="4"/>
    <n v="30"/>
  </r>
  <r>
    <x v="11"/>
    <s v="Tunisian origin only - 50 kg"/>
    <x v="4"/>
    <n v="30"/>
  </r>
  <r>
    <x v="4"/>
    <s v=" (6m) size: 2.5 inches - Turkish origin only"/>
    <x v="2"/>
    <n v="20"/>
  </r>
  <r>
    <x v="5"/>
    <s v=" GR (size:16mm) - nozzles distance 32 cm - 400m"/>
    <x v="0"/>
    <n v="10"/>
  </r>
  <r>
    <x v="13"/>
    <s v="Size 2 inches - 3.1 KW -  163 gal/min"/>
    <x v="1"/>
    <n v="1"/>
  </r>
  <r>
    <x v="7"/>
    <s v=" (16 mm) With falted rubber rondelle for GR"/>
    <x v="1"/>
    <n v="500"/>
  </r>
  <r>
    <x v="1"/>
    <s v="(Gasoline engine, 200 liter volume, two rubber wheels, 50-meter spraying hose)"/>
    <x v="1"/>
    <n v="1"/>
  </r>
  <r>
    <x v="11"/>
    <s v="Tunisian origin only - 50 kg"/>
    <x v="4"/>
    <n v="30"/>
  </r>
  <r>
    <x v="4"/>
    <s v=" (6m) size: 2.5 inches - Turkish origin only"/>
    <x v="2"/>
    <n v="100"/>
  </r>
  <r>
    <x v="5"/>
    <s v=" GR (size:16mm) - nozzles distance 32 cm - 400m"/>
    <x v="0"/>
    <n v="10"/>
  </r>
  <r>
    <x v="7"/>
    <s v=" (16 mm) With falted rubber rondelle for GR"/>
    <x v="1"/>
    <n v="500"/>
  </r>
  <r>
    <x v="4"/>
    <s v=" (6m) size: 2.5 inches - Turkish origin only"/>
    <x v="2"/>
    <n v="100"/>
  </r>
  <r>
    <x v="5"/>
    <s v=" GR (size:16mm) - nozzles distance 32 cm - 400m"/>
    <x v="0"/>
    <n v="10"/>
  </r>
  <r>
    <x v="7"/>
    <s v=" (16 mm) With falted rubber rondelle for GR"/>
    <x v="1"/>
    <n v="500"/>
  </r>
  <r>
    <x v="4"/>
    <s v=" (6m) size: 2.5 inches - Turkish origin only"/>
    <x v="2"/>
    <n v="100"/>
  </r>
  <r>
    <x v="8"/>
    <s v="(120 cm high) (size:2.5 inches)"/>
    <x v="1"/>
    <n v="50"/>
  </r>
  <r>
    <x v="4"/>
    <s v=" (6m) size: 2.5 inches - Turkish origin only"/>
    <x v="2"/>
    <n v="80"/>
  </r>
  <r>
    <x v="4"/>
    <s v=" (6m) size: 5 inches - Turkish origin only"/>
    <x v="2"/>
    <n v="17"/>
  </r>
  <r>
    <x v="8"/>
    <s v="(120 cm high) (size:2.5 inches)"/>
    <x v="1"/>
    <n v="40"/>
  </r>
  <r>
    <x v="4"/>
    <s v=" (6m) size: 2.5 inches - Turkish origin only"/>
    <x v="2"/>
    <n v="100"/>
  </r>
  <r>
    <x v="8"/>
    <s v="(120 cm high) (size:2.5 inches)"/>
    <x v="1"/>
    <n v="50"/>
  </r>
  <r>
    <x v="4"/>
    <s v=" (6m) size: 2.5 inches - Turkish origin only"/>
    <x v="2"/>
    <n v="100"/>
  </r>
  <r>
    <x v="8"/>
    <s v="(120 cm high) (size:2.5 inches)"/>
    <x v="1"/>
    <n v="50"/>
  </r>
  <r>
    <x v="4"/>
    <s v=" (6m) size: 2.5 inches - Turkish origin only"/>
    <x v="2"/>
    <n v="100"/>
  </r>
  <r>
    <x v="8"/>
    <s v="(120 cm high) (size:2.5 inches)"/>
    <x v="1"/>
    <n v="50"/>
  </r>
  <r>
    <x v="2"/>
    <s v="(Diesel 7 horse powered engine, rotavator, 3 cultivator blades)"/>
    <x v="1"/>
    <n v="1"/>
  </r>
  <r>
    <x v="1"/>
    <s v="16 litre - chargeable sprayer"/>
    <x v="1"/>
    <n v="2"/>
  </r>
  <r>
    <x v="3"/>
    <s v="Gasoline engine"/>
    <x v="1"/>
    <n v="1"/>
  </r>
  <r>
    <x v="14"/>
    <s v="Gasoline  7.2 hp – blade length 75 cm"/>
    <x v="1"/>
    <n v="1"/>
  </r>
  <r>
    <x v="4"/>
    <s v=" (6m) size: 2.5 inches - Turkish origin only"/>
    <x v="2"/>
    <n v="100"/>
  </r>
  <r>
    <x v="8"/>
    <s v="(120 cm high) (size:2.5 inches)"/>
    <x v="1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1D887C-88CF-462D-925D-4A70D9F6810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4">
    <pivotField axis="axisRow" showAll="0">
      <items count="16">
        <item x="8"/>
        <item x="6"/>
        <item x="13"/>
        <item x="5"/>
        <item x="3"/>
        <item x="2"/>
        <item x="4"/>
        <item x="0"/>
        <item x="7"/>
        <item x="11"/>
        <item x="12"/>
        <item x="1"/>
        <item x="9"/>
        <item x="14"/>
        <item x="10"/>
        <item t="default"/>
      </items>
    </pivotField>
    <pivotField showAll="0"/>
    <pivotField showAll="0">
      <items count="6">
        <item x="4"/>
        <item x="3"/>
        <item x="1"/>
        <item x="2"/>
        <item x="0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Quantitiy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CBFC48-5A7C-4825-B02A-21FD5D5B0E82}" name="Table1" displayName="Table1" ref="A1:D58" totalsRowShown="0">
  <autoFilter ref="A1:D58" xr:uid="{D1CBFC48-5A7C-4825-B02A-21FD5D5B0E82}"/>
  <tableColumns count="4">
    <tableColumn id="1" xr3:uid="{1C728864-F92E-4609-9B9A-4AB6EA601FF6}" name="Items"/>
    <tableColumn id="2" xr3:uid="{B772BEBD-1536-4656-9914-DD1C97245727}" name="Details "/>
    <tableColumn id="3" xr3:uid="{26424315-B2A1-4B9E-8FA8-648142D80FCF}" name="Unite"/>
    <tableColumn id="4" xr3:uid="{847DA61B-DCA1-48CF-B5E9-8E13D2F2DF85}" name="Quantiti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4845-B822-4947-9F00-C516C1ACBAF8}">
  <dimension ref="A1:G20"/>
  <sheetViews>
    <sheetView tabSelected="1" workbookViewId="0">
      <selection activeCell="E8" sqref="E8"/>
    </sheetView>
  </sheetViews>
  <sheetFormatPr defaultColWidth="8.875" defaultRowHeight="14.3" x14ac:dyDescent="0.25"/>
  <cols>
    <col min="1" max="1" width="6.5" style="4" customWidth="1"/>
    <col min="2" max="2" width="33.625" style="4" bestFit="1" customWidth="1"/>
    <col min="3" max="3" width="66.25" style="4" bestFit="1" customWidth="1"/>
    <col min="4" max="4" width="8.875" style="4"/>
    <col min="5" max="5" width="9.25" style="4" bestFit="1" customWidth="1"/>
    <col min="6" max="6" width="10.5" style="4" customWidth="1"/>
    <col min="7" max="7" width="9.25" style="4" bestFit="1" customWidth="1"/>
    <col min="8" max="16384" width="8.875" style="4"/>
  </cols>
  <sheetData>
    <row r="1" spans="1:7" ht="22.25" customHeight="1" x14ac:dyDescent="0.25">
      <c r="A1" s="1" t="s">
        <v>0</v>
      </c>
      <c r="B1" s="2" t="s">
        <v>2</v>
      </c>
      <c r="C1" s="3" t="s">
        <v>1</v>
      </c>
      <c r="D1" s="2" t="s">
        <v>4</v>
      </c>
      <c r="E1" s="2" t="s">
        <v>3</v>
      </c>
      <c r="F1" s="2" t="s">
        <v>6</v>
      </c>
      <c r="G1" s="2" t="s">
        <v>5</v>
      </c>
    </row>
    <row r="2" spans="1:7" x14ac:dyDescent="0.25">
      <c r="A2" s="10">
        <v>1</v>
      </c>
      <c r="B2" s="52" t="s">
        <v>21</v>
      </c>
      <c r="C2" s="17" t="s">
        <v>22</v>
      </c>
      <c r="D2" s="13" t="s">
        <v>8</v>
      </c>
      <c r="E2" s="13">
        <f>Zakho!E10+Zakho!E17+Zakho!E32+Zakho!E37+Sharya!E18+Sharya!E3+Khanqe!E3+Khanqe!E9+Khanqe!E15+Khanqe!E20+Bardarash!E3+Bardarash!E8+Bardarash!E13+Bardarash!E25</f>
        <v>1115</v>
      </c>
      <c r="F2" s="13"/>
      <c r="G2" s="13">
        <f>F2*E2</f>
        <v>0</v>
      </c>
    </row>
    <row r="3" spans="1:7" x14ac:dyDescent="0.25">
      <c r="A3" s="1">
        <v>2</v>
      </c>
      <c r="B3" s="52" t="s">
        <v>20</v>
      </c>
      <c r="C3" s="3" t="s">
        <v>50</v>
      </c>
      <c r="D3" s="2" t="s">
        <v>8</v>
      </c>
      <c r="E3" s="2">
        <f>Khanqe!E21</f>
        <v>17</v>
      </c>
      <c r="F3" s="2"/>
      <c r="G3" s="2">
        <f t="shared" ref="G3:G20" si="0">F3*E3</f>
        <v>0</v>
      </c>
    </row>
    <row r="4" spans="1:7" x14ac:dyDescent="0.25">
      <c r="A4" s="10">
        <v>3</v>
      </c>
      <c r="B4" s="52" t="s">
        <v>20</v>
      </c>
      <c r="C4" s="17" t="s">
        <v>31</v>
      </c>
      <c r="D4" s="13" t="s">
        <v>7</v>
      </c>
      <c r="E4" s="13">
        <f>Zakho!E3</f>
        <v>20</v>
      </c>
      <c r="F4" s="13"/>
      <c r="G4" s="13">
        <f t="shared" si="0"/>
        <v>0</v>
      </c>
    </row>
    <row r="5" spans="1:7" x14ac:dyDescent="0.25">
      <c r="A5" s="1">
        <v>4</v>
      </c>
      <c r="B5" s="52" t="s">
        <v>18</v>
      </c>
      <c r="C5" s="3" t="s">
        <v>19</v>
      </c>
      <c r="D5" s="2" t="s">
        <v>7</v>
      </c>
      <c r="E5" s="2">
        <f>Zakho!E11+Zakho!E38+Sharya!E4+Sharya!E19+Khanqe!E4+Khanqe!E10</f>
        <v>55</v>
      </c>
      <c r="F5" s="2"/>
      <c r="G5" s="2">
        <f t="shared" si="0"/>
        <v>0</v>
      </c>
    </row>
    <row r="6" spans="1:7" x14ac:dyDescent="0.25">
      <c r="A6" s="10">
        <v>5</v>
      </c>
      <c r="B6" s="52" t="s">
        <v>17</v>
      </c>
      <c r="C6" s="17" t="s">
        <v>16</v>
      </c>
      <c r="D6" s="13" t="s">
        <v>38</v>
      </c>
      <c r="E6" s="13">
        <f>Zakho!E18+Zakho!E33+Khanqe!E16+Khanqe!E22+Bardarash!E4+Bardarash!E9+Bardarash!E14+Bardarash!E26</f>
        <v>365</v>
      </c>
      <c r="F6" s="13"/>
      <c r="G6" s="13">
        <f t="shared" si="0"/>
        <v>0</v>
      </c>
    </row>
    <row r="7" spans="1:7" x14ac:dyDescent="0.25">
      <c r="A7" s="1">
        <v>6</v>
      </c>
      <c r="B7" s="52" t="s">
        <v>9</v>
      </c>
      <c r="C7" s="3" t="s">
        <v>10</v>
      </c>
      <c r="D7" s="2" t="s">
        <v>38</v>
      </c>
      <c r="E7" s="2">
        <f>Zakho!E12</f>
        <v>50</v>
      </c>
      <c r="F7" s="2"/>
      <c r="G7" s="2">
        <f t="shared" si="0"/>
        <v>0</v>
      </c>
    </row>
    <row r="8" spans="1:7" x14ac:dyDescent="0.25">
      <c r="A8" s="10">
        <v>7</v>
      </c>
      <c r="B8" s="52" t="s">
        <v>23</v>
      </c>
      <c r="C8" s="17" t="s">
        <v>24</v>
      </c>
      <c r="D8" s="13" t="s">
        <v>38</v>
      </c>
      <c r="E8" s="13">
        <f>Zakho!E13+Sharya!E21+Sharya!E5+Khanqe!E5+Khanqe!E11</f>
        <v>2500</v>
      </c>
      <c r="F8" s="13"/>
      <c r="G8" s="13">
        <f t="shared" si="0"/>
        <v>0</v>
      </c>
    </row>
    <row r="9" spans="1:7" x14ac:dyDescent="0.25">
      <c r="A9" s="1">
        <v>8</v>
      </c>
      <c r="B9" s="52" t="s">
        <v>14</v>
      </c>
      <c r="C9" s="3" t="s">
        <v>34</v>
      </c>
      <c r="D9" s="2" t="s">
        <v>38</v>
      </c>
      <c r="E9" s="2">
        <f>Zakho!E39</f>
        <v>1</v>
      </c>
      <c r="F9" s="2"/>
      <c r="G9" s="2">
        <f t="shared" si="0"/>
        <v>0</v>
      </c>
    </row>
    <row r="10" spans="1:7" x14ac:dyDescent="0.25">
      <c r="A10" s="10">
        <v>9</v>
      </c>
      <c r="B10" s="52" t="s">
        <v>14</v>
      </c>
      <c r="C10" s="17" t="s">
        <v>35</v>
      </c>
      <c r="D10" s="13" t="s">
        <v>38</v>
      </c>
      <c r="E10" s="13">
        <f>Sharya!E22</f>
        <v>1</v>
      </c>
      <c r="F10" s="13"/>
      <c r="G10" s="13">
        <f t="shared" si="0"/>
        <v>0</v>
      </c>
    </row>
    <row r="11" spans="1:7" x14ac:dyDescent="0.25">
      <c r="A11" s="1">
        <v>10</v>
      </c>
      <c r="B11" s="52" t="s">
        <v>14</v>
      </c>
      <c r="C11" s="3" t="s">
        <v>12</v>
      </c>
      <c r="D11" s="2" t="s">
        <v>38</v>
      </c>
      <c r="E11" s="2">
        <f>Zakho!E4+Sharya!E6</f>
        <v>2</v>
      </c>
      <c r="F11" s="2"/>
      <c r="G11" s="2">
        <f t="shared" si="0"/>
        <v>0</v>
      </c>
    </row>
    <row r="12" spans="1:7" x14ac:dyDescent="0.25">
      <c r="A12" s="10">
        <v>11</v>
      </c>
      <c r="B12" s="53" t="s">
        <v>15</v>
      </c>
      <c r="C12" s="17" t="s">
        <v>11</v>
      </c>
      <c r="D12" s="13" t="s">
        <v>38</v>
      </c>
      <c r="E12" s="13">
        <f>Zakho!E5+Bardarash!E18</f>
        <v>2</v>
      </c>
      <c r="F12" s="13"/>
      <c r="G12" s="13">
        <f t="shared" si="0"/>
        <v>0</v>
      </c>
    </row>
    <row r="13" spans="1:7" x14ac:dyDescent="0.25">
      <c r="A13" s="1">
        <v>12</v>
      </c>
      <c r="B13" s="53" t="s">
        <v>14</v>
      </c>
      <c r="C13" s="2" t="s">
        <v>13</v>
      </c>
      <c r="D13" s="2" t="s">
        <v>38</v>
      </c>
      <c r="E13" s="2">
        <f>Zakho!E19+Bardarash!E19</f>
        <v>4</v>
      </c>
      <c r="F13" s="2"/>
      <c r="G13" s="2">
        <f t="shared" si="0"/>
        <v>0</v>
      </c>
    </row>
    <row r="14" spans="1:7" x14ac:dyDescent="0.25">
      <c r="A14" s="10">
        <v>13</v>
      </c>
      <c r="B14" s="54" t="s">
        <v>25</v>
      </c>
      <c r="C14" s="13" t="s">
        <v>26</v>
      </c>
      <c r="D14" s="13" t="s">
        <v>38</v>
      </c>
      <c r="E14" s="56">
        <f>Zakho!E6+Zakho!E20+Bardarash!E20</f>
        <v>3</v>
      </c>
      <c r="F14" s="13"/>
      <c r="G14" s="13">
        <f t="shared" si="0"/>
        <v>0</v>
      </c>
    </row>
    <row r="15" spans="1:7" x14ac:dyDescent="0.25">
      <c r="A15" s="1">
        <v>14</v>
      </c>
      <c r="B15" s="54" t="s">
        <v>27</v>
      </c>
      <c r="C15" s="2" t="s">
        <v>28</v>
      </c>
      <c r="D15" s="2" t="s">
        <v>38</v>
      </c>
      <c r="E15" s="2">
        <f>Zakho!E21</f>
        <v>1</v>
      </c>
      <c r="F15" s="2"/>
      <c r="G15" s="2">
        <f t="shared" si="0"/>
        <v>0</v>
      </c>
    </row>
    <row r="16" spans="1:7" x14ac:dyDescent="0.25">
      <c r="A16" s="10">
        <v>15</v>
      </c>
      <c r="B16" s="54" t="s">
        <v>29</v>
      </c>
      <c r="C16" s="13" t="s">
        <v>30</v>
      </c>
      <c r="D16" s="13" t="s">
        <v>38</v>
      </c>
      <c r="E16" s="13">
        <f>Zakho!E22</f>
        <v>20</v>
      </c>
      <c r="F16" s="13"/>
      <c r="G16" s="13">
        <f t="shared" si="0"/>
        <v>0</v>
      </c>
    </row>
    <row r="17" spans="1:7" x14ac:dyDescent="0.25">
      <c r="A17" s="1">
        <v>16</v>
      </c>
      <c r="B17" s="54" t="s">
        <v>32</v>
      </c>
      <c r="C17" s="2" t="s">
        <v>40</v>
      </c>
      <c r="D17" s="2" t="s">
        <v>39</v>
      </c>
      <c r="E17" s="2">
        <f>Zakho!E27+Zakho!E23+Sharya!E10+Sharya!E14+Sharya!E26</f>
        <v>120</v>
      </c>
      <c r="F17" s="2"/>
      <c r="G17" s="2">
        <f t="shared" si="0"/>
        <v>0</v>
      </c>
    </row>
    <row r="18" spans="1:7" x14ac:dyDescent="0.25">
      <c r="A18" s="10">
        <v>17</v>
      </c>
      <c r="B18" s="54" t="s">
        <v>33</v>
      </c>
      <c r="C18" s="13" t="s">
        <v>41</v>
      </c>
      <c r="D18" s="13" t="s">
        <v>39</v>
      </c>
      <c r="E18" s="13">
        <f>Zakho!E28</f>
        <v>10</v>
      </c>
      <c r="F18" s="13"/>
      <c r="G18" s="13">
        <f t="shared" si="0"/>
        <v>0</v>
      </c>
    </row>
    <row r="19" spans="1:7" x14ac:dyDescent="0.25">
      <c r="A19" s="1">
        <v>18</v>
      </c>
      <c r="B19" s="55" t="s">
        <v>37</v>
      </c>
      <c r="C19" s="2" t="s">
        <v>36</v>
      </c>
      <c r="D19" s="2" t="s">
        <v>38</v>
      </c>
      <c r="E19" s="2">
        <f>Bardarash!E21</f>
        <v>1</v>
      </c>
      <c r="F19" s="2"/>
      <c r="G19" s="2">
        <f t="shared" si="0"/>
        <v>0</v>
      </c>
    </row>
    <row r="20" spans="1:7" ht="15.65" customHeight="1" x14ac:dyDescent="0.25">
      <c r="A20" s="10">
        <v>19</v>
      </c>
      <c r="B20" s="54" t="s">
        <v>54</v>
      </c>
      <c r="C20" s="13" t="s">
        <v>55</v>
      </c>
      <c r="D20" s="13" t="s">
        <v>38</v>
      </c>
      <c r="E20" s="13">
        <f>Sharya!E20</f>
        <v>1</v>
      </c>
      <c r="F20" s="13"/>
      <c r="G20" s="13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zoomScale="85" zoomScaleNormal="85" workbookViewId="0">
      <selection activeCell="B20" sqref="B20"/>
    </sheetView>
  </sheetViews>
  <sheetFormatPr defaultColWidth="8.875" defaultRowHeight="14.3" x14ac:dyDescent="0.25"/>
  <cols>
    <col min="1" max="1" width="6.5" style="4" customWidth="1"/>
    <col min="2" max="2" width="33.625" style="5" bestFit="1" customWidth="1"/>
    <col min="3" max="3" width="65.125" style="4" bestFit="1" customWidth="1"/>
    <col min="4" max="5" width="8.875" style="4"/>
    <col min="6" max="6" width="10.5" style="4" customWidth="1"/>
    <col min="7" max="16384" width="8.875" style="4"/>
  </cols>
  <sheetData>
    <row r="1" spans="1:7" ht="20.399999999999999" customHeight="1" thickBot="1" x14ac:dyDescent="0.3">
      <c r="A1" s="34" t="s">
        <v>42</v>
      </c>
      <c r="B1" s="35"/>
      <c r="C1" s="35"/>
      <c r="D1" s="35"/>
      <c r="E1" s="35"/>
      <c r="F1" s="35"/>
      <c r="G1" s="36"/>
    </row>
    <row r="2" spans="1:7" ht="25.85" customHeight="1" x14ac:dyDescent="0.25">
      <c r="A2" s="7" t="s">
        <v>0</v>
      </c>
      <c r="B2" s="8" t="s">
        <v>2</v>
      </c>
      <c r="C2" s="9" t="s">
        <v>1</v>
      </c>
      <c r="D2" s="8" t="s">
        <v>4</v>
      </c>
      <c r="E2" s="8" t="s">
        <v>3</v>
      </c>
      <c r="F2" s="8" t="s">
        <v>6</v>
      </c>
      <c r="G2" s="8" t="s">
        <v>5</v>
      </c>
    </row>
    <row r="3" spans="1:7" ht="20.399999999999999" customHeight="1" x14ac:dyDescent="0.25">
      <c r="A3" s="10">
        <v>1</v>
      </c>
      <c r="B3" s="26" t="s">
        <v>20</v>
      </c>
      <c r="C3" s="12" t="s">
        <v>31</v>
      </c>
      <c r="D3" s="13" t="s">
        <v>7</v>
      </c>
      <c r="E3" s="13">
        <v>20</v>
      </c>
      <c r="F3" s="13"/>
      <c r="G3" s="13">
        <f>F3*E3</f>
        <v>0</v>
      </c>
    </row>
    <row r="4" spans="1:7" ht="18.7" customHeight="1" x14ac:dyDescent="0.25">
      <c r="A4" s="10">
        <v>2</v>
      </c>
      <c r="B4" s="26" t="s">
        <v>14</v>
      </c>
      <c r="C4" s="12" t="s">
        <v>49</v>
      </c>
      <c r="D4" s="13" t="s">
        <v>38</v>
      </c>
      <c r="E4" s="13">
        <v>1</v>
      </c>
      <c r="F4" s="13"/>
      <c r="G4" s="13">
        <f t="shared" ref="G4:G6" si="0">F4*E4</f>
        <v>0</v>
      </c>
    </row>
    <row r="5" spans="1:7" ht="16.850000000000001" customHeight="1" x14ac:dyDescent="0.25">
      <c r="A5" s="10">
        <v>3</v>
      </c>
      <c r="B5" s="15" t="s">
        <v>15</v>
      </c>
      <c r="C5" s="12" t="s">
        <v>11</v>
      </c>
      <c r="D5" s="13" t="s">
        <v>38</v>
      </c>
      <c r="E5" s="13">
        <v>1</v>
      </c>
      <c r="F5" s="13"/>
      <c r="G5" s="13">
        <f t="shared" si="0"/>
        <v>0</v>
      </c>
    </row>
    <row r="6" spans="1:7" ht="16.850000000000001" customHeight="1" x14ac:dyDescent="0.25">
      <c r="A6" s="10">
        <v>4</v>
      </c>
      <c r="B6" s="15" t="s">
        <v>25</v>
      </c>
      <c r="C6" s="16" t="s">
        <v>26</v>
      </c>
      <c r="D6" s="13" t="s">
        <v>38</v>
      </c>
      <c r="E6" s="13">
        <v>1</v>
      </c>
      <c r="F6" s="13"/>
      <c r="G6" s="13">
        <f t="shared" si="0"/>
        <v>0</v>
      </c>
    </row>
    <row r="7" spans="1:7" ht="21.1" customHeight="1" thickBot="1" x14ac:dyDescent="0.3">
      <c r="C7" s="6"/>
    </row>
    <row r="8" spans="1:7" ht="24.65" customHeight="1" thickBot="1" x14ac:dyDescent="0.3">
      <c r="A8" s="31" t="s">
        <v>43</v>
      </c>
      <c r="B8" s="32"/>
      <c r="C8" s="32"/>
      <c r="D8" s="32"/>
      <c r="E8" s="32"/>
      <c r="F8" s="32"/>
      <c r="G8" s="33"/>
    </row>
    <row r="9" spans="1:7" ht="28.9" customHeight="1" x14ac:dyDescent="0.25">
      <c r="A9" s="18" t="s">
        <v>0</v>
      </c>
      <c r="B9" s="19" t="s">
        <v>2</v>
      </c>
      <c r="C9" s="20" t="s">
        <v>1</v>
      </c>
      <c r="D9" s="19" t="s">
        <v>4</v>
      </c>
      <c r="E9" s="19" t="s">
        <v>3</v>
      </c>
      <c r="F9" s="19" t="s">
        <v>6</v>
      </c>
      <c r="G9" s="19" t="s">
        <v>5</v>
      </c>
    </row>
    <row r="10" spans="1:7" x14ac:dyDescent="0.25">
      <c r="A10" s="21">
        <v>1</v>
      </c>
      <c r="B10" s="27" t="s">
        <v>21</v>
      </c>
      <c r="C10" s="25" t="s">
        <v>22</v>
      </c>
      <c r="D10" s="23" t="s">
        <v>8</v>
      </c>
      <c r="E10" s="23">
        <v>70</v>
      </c>
      <c r="F10" s="23"/>
      <c r="G10" s="23">
        <f>F10*E10</f>
        <v>0</v>
      </c>
    </row>
    <row r="11" spans="1:7" x14ac:dyDescent="0.25">
      <c r="A11" s="21">
        <v>2</v>
      </c>
      <c r="B11" s="27" t="s">
        <v>18</v>
      </c>
      <c r="C11" s="25" t="s">
        <v>19</v>
      </c>
      <c r="D11" s="23" t="s">
        <v>7</v>
      </c>
      <c r="E11" s="23">
        <v>10</v>
      </c>
      <c r="F11" s="23"/>
      <c r="G11" s="23">
        <f t="shared" ref="G11:G13" si="1">F11*E11</f>
        <v>0</v>
      </c>
    </row>
    <row r="12" spans="1:7" x14ac:dyDescent="0.25">
      <c r="A12" s="21">
        <v>3</v>
      </c>
      <c r="B12" s="27" t="s">
        <v>9</v>
      </c>
      <c r="C12" s="25" t="s">
        <v>10</v>
      </c>
      <c r="D12" s="23" t="s">
        <v>38</v>
      </c>
      <c r="E12" s="23">
        <v>50</v>
      </c>
      <c r="F12" s="23"/>
      <c r="G12" s="23">
        <f t="shared" si="1"/>
        <v>0</v>
      </c>
    </row>
    <row r="13" spans="1:7" x14ac:dyDescent="0.25">
      <c r="A13" s="21">
        <v>4</v>
      </c>
      <c r="B13" s="27" t="s">
        <v>23</v>
      </c>
      <c r="C13" s="25" t="s">
        <v>24</v>
      </c>
      <c r="D13" s="23" t="s">
        <v>38</v>
      </c>
      <c r="E13" s="23">
        <v>500</v>
      </c>
      <c r="F13" s="23"/>
      <c r="G13" s="23">
        <f t="shared" si="1"/>
        <v>0</v>
      </c>
    </row>
    <row r="14" spans="1:7" ht="14.95" thickBot="1" x14ac:dyDescent="0.3"/>
    <row r="15" spans="1:7" ht="34.15" customHeight="1" thickBot="1" x14ac:dyDescent="0.3">
      <c r="A15" s="37" t="s">
        <v>44</v>
      </c>
      <c r="B15" s="38"/>
      <c r="C15" s="38"/>
      <c r="D15" s="38"/>
      <c r="E15" s="38"/>
      <c r="F15" s="38"/>
      <c r="G15" s="39"/>
    </row>
    <row r="16" spans="1:7" ht="21.1" customHeight="1" x14ac:dyDescent="0.25">
      <c r="A16" s="7" t="s">
        <v>0</v>
      </c>
      <c r="B16" s="8" t="s">
        <v>2</v>
      </c>
      <c r="C16" s="9" t="s">
        <v>1</v>
      </c>
      <c r="D16" s="8" t="s">
        <v>4</v>
      </c>
      <c r="E16" s="8" t="s">
        <v>3</v>
      </c>
      <c r="F16" s="8" t="s">
        <v>6</v>
      </c>
      <c r="G16" s="8" t="s">
        <v>5</v>
      </c>
    </row>
    <row r="17" spans="1:7" x14ac:dyDescent="0.25">
      <c r="A17" s="10">
        <v>1</v>
      </c>
      <c r="B17" s="26" t="s">
        <v>21</v>
      </c>
      <c r="C17" s="17" t="s">
        <v>22</v>
      </c>
      <c r="D17" s="13" t="s">
        <v>8</v>
      </c>
      <c r="E17" s="13">
        <v>50</v>
      </c>
      <c r="F17" s="13"/>
      <c r="G17" s="13">
        <f>F17*E17</f>
        <v>0</v>
      </c>
    </row>
    <row r="18" spans="1:7" x14ac:dyDescent="0.25">
      <c r="A18" s="10">
        <v>2</v>
      </c>
      <c r="B18" s="26" t="s">
        <v>17</v>
      </c>
      <c r="C18" s="17" t="s">
        <v>16</v>
      </c>
      <c r="D18" s="13" t="s">
        <v>38</v>
      </c>
      <c r="E18" s="13">
        <v>25</v>
      </c>
      <c r="F18" s="13"/>
      <c r="G18" s="13">
        <f t="shared" ref="G18:G23" si="2">F18*E18</f>
        <v>0</v>
      </c>
    </row>
    <row r="19" spans="1:7" x14ac:dyDescent="0.25">
      <c r="A19" s="10">
        <v>3</v>
      </c>
      <c r="B19" s="15" t="s">
        <v>14</v>
      </c>
      <c r="C19" s="13" t="s">
        <v>13</v>
      </c>
      <c r="D19" s="13" t="s">
        <v>38</v>
      </c>
      <c r="E19" s="13">
        <v>2</v>
      </c>
      <c r="F19" s="13"/>
      <c r="G19" s="13">
        <f t="shared" si="2"/>
        <v>0</v>
      </c>
    </row>
    <row r="20" spans="1:7" x14ac:dyDescent="0.25">
      <c r="A20" s="10">
        <v>4</v>
      </c>
      <c r="B20" s="15" t="s">
        <v>25</v>
      </c>
      <c r="C20" s="13" t="s">
        <v>26</v>
      </c>
      <c r="D20" s="13" t="s">
        <v>38</v>
      </c>
      <c r="E20" s="13">
        <v>1</v>
      </c>
      <c r="F20" s="13"/>
      <c r="G20" s="13">
        <f t="shared" si="2"/>
        <v>0</v>
      </c>
    </row>
    <row r="21" spans="1:7" x14ac:dyDescent="0.25">
      <c r="A21" s="10">
        <v>5</v>
      </c>
      <c r="B21" s="15" t="s">
        <v>27</v>
      </c>
      <c r="C21" s="13" t="s">
        <v>28</v>
      </c>
      <c r="D21" s="13" t="s">
        <v>38</v>
      </c>
      <c r="E21" s="13">
        <v>1</v>
      </c>
      <c r="F21" s="13"/>
      <c r="G21" s="13">
        <f t="shared" si="2"/>
        <v>0</v>
      </c>
    </row>
    <row r="22" spans="1:7" x14ac:dyDescent="0.25">
      <c r="A22" s="10">
        <v>6</v>
      </c>
      <c r="B22" s="15" t="s">
        <v>29</v>
      </c>
      <c r="C22" s="13" t="s">
        <v>30</v>
      </c>
      <c r="D22" s="13" t="s">
        <v>67</v>
      </c>
      <c r="E22" s="13">
        <v>20</v>
      </c>
      <c r="F22" s="13"/>
      <c r="G22" s="13">
        <f t="shared" si="2"/>
        <v>0</v>
      </c>
    </row>
    <row r="23" spans="1:7" x14ac:dyDescent="0.25">
      <c r="A23" s="10">
        <v>7</v>
      </c>
      <c r="B23" s="15" t="s">
        <v>32</v>
      </c>
      <c r="C23" s="13" t="s">
        <v>40</v>
      </c>
      <c r="D23" s="13" t="s">
        <v>39</v>
      </c>
      <c r="E23" s="13">
        <v>10</v>
      </c>
      <c r="F23" s="13"/>
      <c r="G23" s="13">
        <f t="shared" si="2"/>
        <v>0</v>
      </c>
    </row>
    <row r="24" spans="1:7" ht="14.95" thickBot="1" x14ac:dyDescent="0.3"/>
    <row r="25" spans="1:7" ht="30.1" customHeight="1" thickBot="1" x14ac:dyDescent="0.3">
      <c r="A25" s="31" t="s">
        <v>45</v>
      </c>
      <c r="B25" s="32"/>
      <c r="C25" s="32"/>
      <c r="D25" s="32"/>
      <c r="E25" s="32"/>
      <c r="F25" s="32"/>
      <c r="G25" s="33"/>
    </row>
    <row r="26" spans="1:7" ht="22.25" customHeight="1" x14ac:dyDescent="0.25">
      <c r="A26" s="18" t="s">
        <v>0</v>
      </c>
      <c r="B26" s="19" t="s">
        <v>2</v>
      </c>
      <c r="C26" s="20" t="s">
        <v>1</v>
      </c>
      <c r="D26" s="19" t="s">
        <v>4</v>
      </c>
      <c r="E26" s="19" t="s">
        <v>3</v>
      </c>
      <c r="F26" s="19" t="s">
        <v>6</v>
      </c>
      <c r="G26" s="19" t="s">
        <v>5</v>
      </c>
    </row>
    <row r="27" spans="1:7" x14ac:dyDescent="0.25">
      <c r="A27" s="21">
        <v>1</v>
      </c>
      <c r="B27" s="22" t="s">
        <v>32</v>
      </c>
      <c r="C27" s="23" t="s">
        <v>40</v>
      </c>
      <c r="D27" s="23" t="s">
        <v>39</v>
      </c>
      <c r="E27" s="23">
        <v>20</v>
      </c>
      <c r="F27" s="23"/>
      <c r="G27" s="23">
        <f t="shared" ref="G27:G28" si="3">F27*E27</f>
        <v>0</v>
      </c>
    </row>
    <row r="28" spans="1:7" x14ac:dyDescent="0.25">
      <c r="A28" s="21">
        <v>2</v>
      </c>
      <c r="B28" s="22" t="s">
        <v>33</v>
      </c>
      <c r="C28" s="23" t="s">
        <v>41</v>
      </c>
      <c r="D28" s="23" t="s">
        <v>39</v>
      </c>
      <c r="E28" s="23">
        <v>10</v>
      </c>
      <c r="F28" s="23"/>
      <c r="G28" s="23">
        <f t="shared" si="3"/>
        <v>0</v>
      </c>
    </row>
    <row r="29" spans="1:7" ht="14.95" thickBot="1" x14ac:dyDescent="0.3"/>
    <row r="30" spans="1:7" ht="27.7" customHeight="1" thickBot="1" x14ac:dyDescent="0.3">
      <c r="A30" s="37" t="s">
        <v>46</v>
      </c>
      <c r="B30" s="38"/>
      <c r="C30" s="38"/>
      <c r="D30" s="38"/>
      <c r="E30" s="38"/>
      <c r="F30" s="38"/>
      <c r="G30" s="39"/>
    </row>
    <row r="31" spans="1:7" ht="21.1" customHeight="1" x14ac:dyDescent="0.25">
      <c r="A31" s="8" t="s">
        <v>0</v>
      </c>
      <c r="B31" s="8" t="s">
        <v>2</v>
      </c>
      <c r="C31" s="8" t="s">
        <v>1</v>
      </c>
      <c r="D31" s="8" t="s">
        <v>4</v>
      </c>
      <c r="E31" s="8" t="s">
        <v>3</v>
      </c>
      <c r="F31" s="8" t="s">
        <v>6</v>
      </c>
      <c r="G31" s="8" t="s">
        <v>5</v>
      </c>
    </row>
    <row r="32" spans="1:7" x14ac:dyDescent="0.25">
      <c r="A32" s="13">
        <v>1</v>
      </c>
      <c r="B32" s="15" t="s">
        <v>21</v>
      </c>
      <c r="C32" s="13" t="s">
        <v>22</v>
      </c>
      <c r="D32" s="13" t="s">
        <v>8</v>
      </c>
      <c r="E32" s="13">
        <v>100</v>
      </c>
      <c r="F32" s="13"/>
      <c r="G32" s="13">
        <f>F32*E32</f>
        <v>0</v>
      </c>
    </row>
    <row r="33" spans="1:7" x14ac:dyDescent="0.25">
      <c r="A33" s="13">
        <v>2</v>
      </c>
      <c r="B33" s="15" t="s">
        <v>17</v>
      </c>
      <c r="C33" s="13" t="s">
        <v>16</v>
      </c>
      <c r="D33" s="13" t="s">
        <v>38</v>
      </c>
      <c r="E33" s="13">
        <v>50</v>
      </c>
      <c r="F33" s="13"/>
      <c r="G33" s="13">
        <f t="shared" ref="G33" si="4">F33*E33</f>
        <v>0</v>
      </c>
    </row>
    <row r="34" spans="1:7" ht="14.95" thickBot="1" x14ac:dyDescent="0.3"/>
    <row r="35" spans="1:7" ht="26.35" customHeight="1" thickBot="1" x14ac:dyDescent="0.3">
      <c r="A35" s="31" t="s">
        <v>47</v>
      </c>
      <c r="B35" s="32"/>
      <c r="C35" s="32"/>
      <c r="D35" s="32"/>
      <c r="E35" s="32"/>
      <c r="F35" s="32"/>
      <c r="G35" s="33"/>
    </row>
    <row r="36" spans="1:7" ht="23.45" customHeight="1" x14ac:dyDescent="0.25">
      <c r="A36" s="19" t="s">
        <v>0</v>
      </c>
      <c r="B36" s="19" t="s">
        <v>2</v>
      </c>
      <c r="C36" s="19" t="s">
        <v>1</v>
      </c>
      <c r="D36" s="19" t="s">
        <v>4</v>
      </c>
      <c r="E36" s="19" t="s">
        <v>3</v>
      </c>
      <c r="F36" s="19" t="s">
        <v>6</v>
      </c>
      <c r="G36" s="19" t="s">
        <v>5</v>
      </c>
    </row>
    <row r="37" spans="1:7" x14ac:dyDescent="0.25">
      <c r="A37" s="23">
        <v>1</v>
      </c>
      <c r="B37" s="22" t="s">
        <v>21</v>
      </c>
      <c r="C37" s="23" t="s">
        <v>22</v>
      </c>
      <c r="D37" s="23" t="s">
        <v>8</v>
      </c>
      <c r="E37" s="23">
        <v>20</v>
      </c>
      <c r="F37" s="23"/>
      <c r="G37" s="23">
        <f>F37*E37</f>
        <v>0</v>
      </c>
    </row>
    <row r="38" spans="1:7" x14ac:dyDescent="0.25">
      <c r="A38" s="23">
        <v>4</v>
      </c>
      <c r="B38" s="22" t="s">
        <v>18</v>
      </c>
      <c r="C38" s="23" t="s">
        <v>19</v>
      </c>
      <c r="D38" s="23" t="s">
        <v>7</v>
      </c>
      <c r="E38" s="23">
        <v>5</v>
      </c>
      <c r="F38" s="23"/>
      <c r="G38" s="23">
        <f t="shared" ref="G38:G39" si="5">F38*E38</f>
        <v>0</v>
      </c>
    </row>
    <row r="39" spans="1:7" x14ac:dyDescent="0.25">
      <c r="A39" s="23">
        <v>8</v>
      </c>
      <c r="B39" s="22" t="s">
        <v>14</v>
      </c>
      <c r="C39" s="23" t="s">
        <v>34</v>
      </c>
      <c r="D39" s="23" t="s">
        <v>38</v>
      </c>
      <c r="E39" s="23">
        <v>1</v>
      </c>
      <c r="F39" s="23"/>
      <c r="G39" s="23">
        <f t="shared" si="5"/>
        <v>0</v>
      </c>
    </row>
  </sheetData>
  <mergeCells count="6">
    <mergeCell ref="A35:G35"/>
    <mergeCell ref="A1:G1"/>
    <mergeCell ref="A8:G8"/>
    <mergeCell ref="A15:G15"/>
    <mergeCell ref="A25:G25"/>
    <mergeCell ref="A30:G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8BC9-51EF-4391-A54A-1746F5640D66}">
  <dimension ref="A1:G26"/>
  <sheetViews>
    <sheetView workbookViewId="0">
      <selection activeCell="H16" sqref="H16"/>
    </sheetView>
  </sheetViews>
  <sheetFormatPr defaultRowHeight="14.3" x14ac:dyDescent="0.25"/>
  <cols>
    <col min="1" max="1" width="6.5" customWidth="1"/>
    <col min="2" max="2" width="33.625" bestFit="1" customWidth="1"/>
    <col min="3" max="3" width="66.25" bestFit="1" customWidth="1"/>
    <col min="6" max="6" width="10.5" customWidth="1"/>
  </cols>
  <sheetData>
    <row r="1" spans="1:7" ht="26.35" customHeight="1" thickBot="1" x14ac:dyDescent="0.3">
      <c r="A1" s="40" t="s">
        <v>48</v>
      </c>
      <c r="B1" s="41"/>
      <c r="C1" s="41"/>
      <c r="D1" s="41"/>
      <c r="E1" s="41"/>
      <c r="F1" s="41"/>
      <c r="G1" s="42"/>
    </row>
    <row r="2" spans="1:7" ht="23.45" customHeight="1" x14ac:dyDescent="0.25">
      <c r="A2" s="18" t="s">
        <v>0</v>
      </c>
      <c r="B2" s="19" t="s">
        <v>2</v>
      </c>
      <c r="C2" s="20" t="s">
        <v>1</v>
      </c>
      <c r="D2" s="19" t="s">
        <v>4</v>
      </c>
      <c r="E2" s="19" t="s">
        <v>3</v>
      </c>
      <c r="F2" s="19" t="s">
        <v>6</v>
      </c>
      <c r="G2" s="19" t="s">
        <v>5</v>
      </c>
    </row>
    <row r="3" spans="1:7" x14ac:dyDescent="0.25">
      <c r="A3" s="21">
        <v>1</v>
      </c>
      <c r="B3" s="24" t="s">
        <v>21</v>
      </c>
      <c r="C3" s="25" t="s">
        <v>22</v>
      </c>
      <c r="D3" s="23" t="s">
        <v>8</v>
      </c>
      <c r="E3" s="23">
        <v>75</v>
      </c>
      <c r="F3" s="23"/>
      <c r="G3" s="23">
        <f>F3*E3</f>
        <v>0</v>
      </c>
    </row>
    <row r="4" spans="1:7" x14ac:dyDescent="0.25">
      <c r="A4" s="21">
        <v>2</v>
      </c>
      <c r="B4" s="24" t="s">
        <v>18</v>
      </c>
      <c r="C4" s="25" t="s">
        <v>19</v>
      </c>
      <c r="D4" s="23" t="s">
        <v>7</v>
      </c>
      <c r="E4" s="23">
        <v>10</v>
      </c>
      <c r="F4" s="23"/>
      <c r="G4" s="23">
        <f t="shared" ref="G4:G6" si="0">F4*E4</f>
        <v>0</v>
      </c>
    </row>
    <row r="5" spans="1:7" x14ac:dyDescent="0.25">
      <c r="A5" s="21">
        <v>3</v>
      </c>
      <c r="B5" s="24" t="s">
        <v>23</v>
      </c>
      <c r="C5" s="25" t="s">
        <v>24</v>
      </c>
      <c r="D5" s="23" t="s">
        <v>38</v>
      </c>
      <c r="E5" s="23">
        <v>500</v>
      </c>
      <c r="F5" s="23"/>
      <c r="G5" s="23">
        <f t="shared" si="0"/>
        <v>0</v>
      </c>
    </row>
    <row r="6" spans="1:7" x14ac:dyDescent="0.25">
      <c r="A6" s="21">
        <v>4</v>
      </c>
      <c r="B6" s="24" t="s">
        <v>14</v>
      </c>
      <c r="C6" s="25" t="s">
        <v>12</v>
      </c>
      <c r="D6" s="23" t="s">
        <v>38</v>
      </c>
      <c r="E6" s="23">
        <v>1</v>
      </c>
      <c r="F6" s="23"/>
      <c r="G6" s="23">
        <f t="shared" si="0"/>
        <v>0</v>
      </c>
    </row>
    <row r="7" spans="1:7" ht="14.95" thickBot="1" x14ac:dyDescent="0.3">
      <c r="A7" s="28"/>
      <c r="B7" s="28"/>
      <c r="C7" s="28"/>
      <c r="D7" s="28"/>
      <c r="E7" s="28"/>
      <c r="F7" s="28"/>
      <c r="G7" s="28"/>
    </row>
    <row r="8" spans="1:7" ht="24.65" customHeight="1" thickBot="1" x14ac:dyDescent="0.3">
      <c r="A8" s="43" t="s">
        <v>51</v>
      </c>
      <c r="B8" s="44"/>
      <c r="C8" s="44"/>
      <c r="D8" s="44"/>
      <c r="E8" s="44"/>
      <c r="F8" s="44"/>
      <c r="G8" s="45"/>
    </row>
    <row r="9" spans="1:7" ht="18.7" customHeight="1" x14ac:dyDescent="0.25">
      <c r="A9" s="7" t="s">
        <v>0</v>
      </c>
      <c r="B9" s="8" t="s">
        <v>2</v>
      </c>
      <c r="C9" s="9" t="s">
        <v>1</v>
      </c>
      <c r="D9" s="8" t="s">
        <v>4</v>
      </c>
      <c r="E9" s="8" t="s">
        <v>3</v>
      </c>
      <c r="F9" s="8" t="s">
        <v>6</v>
      </c>
      <c r="G9" s="8" t="s">
        <v>5</v>
      </c>
    </row>
    <row r="10" spans="1:7" x14ac:dyDescent="0.25">
      <c r="A10" s="10">
        <v>17</v>
      </c>
      <c r="B10" s="15" t="s">
        <v>32</v>
      </c>
      <c r="C10" s="13" t="s">
        <v>40</v>
      </c>
      <c r="D10" s="13" t="s">
        <v>39</v>
      </c>
      <c r="E10" s="13">
        <v>30</v>
      </c>
      <c r="F10" s="13"/>
      <c r="G10" s="13">
        <f t="shared" ref="G10" si="1">F10*E10</f>
        <v>0</v>
      </c>
    </row>
    <row r="11" spans="1:7" ht="14.95" thickBot="1" x14ac:dyDescent="0.3"/>
    <row r="12" spans="1:7" ht="22.75" customHeight="1" thickBot="1" x14ac:dyDescent="0.3">
      <c r="A12" s="40" t="s">
        <v>52</v>
      </c>
      <c r="B12" s="41"/>
      <c r="C12" s="41"/>
      <c r="D12" s="41"/>
      <c r="E12" s="41"/>
      <c r="F12" s="41"/>
      <c r="G12" s="42"/>
    </row>
    <row r="13" spans="1:7" ht="19.899999999999999" customHeight="1" x14ac:dyDescent="0.25">
      <c r="A13" s="18" t="s">
        <v>0</v>
      </c>
      <c r="B13" s="19" t="s">
        <v>2</v>
      </c>
      <c r="C13" s="20" t="s">
        <v>1</v>
      </c>
      <c r="D13" s="19" t="s">
        <v>4</v>
      </c>
      <c r="E13" s="19" t="s">
        <v>3</v>
      </c>
      <c r="F13" s="19" t="s">
        <v>6</v>
      </c>
      <c r="G13" s="19" t="s">
        <v>5</v>
      </c>
    </row>
    <row r="14" spans="1:7" x14ac:dyDescent="0.25">
      <c r="A14" s="21">
        <v>17</v>
      </c>
      <c r="B14" s="22" t="s">
        <v>32</v>
      </c>
      <c r="C14" s="23" t="s">
        <v>40</v>
      </c>
      <c r="D14" s="23" t="s">
        <v>39</v>
      </c>
      <c r="E14" s="23">
        <v>30</v>
      </c>
      <c r="F14" s="23"/>
      <c r="G14" s="23">
        <f t="shared" ref="G14" si="2">F14*E14</f>
        <v>0</v>
      </c>
    </row>
    <row r="15" spans="1:7" ht="14.95" thickBot="1" x14ac:dyDescent="0.3"/>
    <row r="16" spans="1:7" ht="22.75" customHeight="1" thickBot="1" x14ac:dyDescent="0.3">
      <c r="A16" s="43" t="s">
        <v>53</v>
      </c>
      <c r="B16" s="44"/>
      <c r="C16" s="44"/>
      <c r="D16" s="44"/>
      <c r="E16" s="44"/>
      <c r="F16" s="44"/>
      <c r="G16" s="45"/>
    </row>
    <row r="17" spans="1:7" ht="20.399999999999999" customHeight="1" x14ac:dyDescent="0.25">
      <c r="A17" s="7" t="s">
        <v>0</v>
      </c>
      <c r="B17" s="8" t="s">
        <v>2</v>
      </c>
      <c r="C17" s="9" t="s">
        <v>1</v>
      </c>
      <c r="D17" s="8" t="s">
        <v>4</v>
      </c>
      <c r="E17" s="8" t="s">
        <v>3</v>
      </c>
      <c r="F17" s="8" t="s">
        <v>6</v>
      </c>
      <c r="G17" s="8" t="s">
        <v>5</v>
      </c>
    </row>
    <row r="18" spans="1:7" x14ac:dyDescent="0.25">
      <c r="A18" s="10">
        <v>1</v>
      </c>
      <c r="B18" s="11" t="s">
        <v>21</v>
      </c>
      <c r="C18" s="17" t="s">
        <v>22</v>
      </c>
      <c r="D18" s="13" t="s">
        <v>8</v>
      </c>
      <c r="E18" s="13">
        <v>20</v>
      </c>
      <c r="F18" s="13"/>
      <c r="G18" s="13">
        <f>F18*E18</f>
        <v>0</v>
      </c>
    </row>
    <row r="19" spans="1:7" x14ac:dyDescent="0.25">
      <c r="A19" s="10">
        <v>2</v>
      </c>
      <c r="B19" s="11" t="s">
        <v>18</v>
      </c>
      <c r="C19" s="17" t="s">
        <v>19</v>
      </c>
      <c r="D19" s="13" t="s">
        <v>7</v>
      </c>
      <c r="E19" s="13">
        <v>10</v>
      </c>
      <c r="F19" s="13"/>
      <c r="G19" s="13">
        <f t="shared" ref="G19:G21" si="3">F19*E19</f>
        <v>0</v>
      </c>
    </row>
    <row r="20" spans="1:7" x14ac:dyDescent="0.25">
      <c r="A20" s="13">
        <v>3</v>
      </c>
      <c r="B20" s="15" t="s">
        <v>54</v>
      </c>
      <c r="C20" s="13" t="s">
        <v>55</v>
      </c>
      <c r="D20" s="13" t="s">
        <v>38</v>
      </c>
      <c r="E20" s="13">
        <v>1</v>
      </c>
      <c r="F20" s="13"/>
      <c r="G20" s="13">
        <f t="shared" si="3"/>
        <v>0</v>
      </c>
    </row>
    <row r="21" spans="1:7" x14ac:dyDescent="0.25">
      <c r="A21" s="10">
        <v>5</v>
      </c>
      <c r="B21" s="11" t="s">
        <v>23</v>
      </c>
      <c r="C21" s="17" t="s">
        <v>24</v>
      </c>
      <c r="D21" s="13" t="s">
        <v>38</v>
      </c>
      <c r="E21" s="13">
        <v>500</v>
      </c>
      <c r="F21" s="13"/>
      <c r="G21" s="13">
        <f t="shared" si="3"/>
        <v>0</v>
      </c>
    </row>
    <row r="22" spans="1:7" x14ac:dyDescent="0.25">
      <c r="A22" s="10">
        <v>5</v>
      </c>
      <c r="B22" s="26" t="s">
        <v>14</v>
      </c>
      <c r="C22" s="17" t="s">
        <v>35</v>
      </c>
      <c r="D22" s="13" t="s">
        <v>38</v>
      </c>
      <c r="E22" s="13">
        <v>1</v>
      </c>
      <c r="F22" s="13"/>
      <c r="G22" s="13">
        <f>F22*E22</f>
        <v>0</v>
      </c>
    </row>
    <row r="23" spans="1:7" ht="19.2" customHeight="1" thickBot="1" x14ac:dyDescent="0.3"/>
    <row r="24" spans="1:7" ht="14.95" thickBot="1" x14ac:dyDescent="0.3">
      <c r="A24" s="40" t="s">
        <v>56</v>
      </c>
      <c r="B24" s="41"/>
      <c r="C24" s="41"/>
      <c r="D24" s="41"/>
      <c r="E24" s="41"/>
      <c r="F24" s="41"/>
      <c r="G24" s="42"/>
    </row>
    <row r="25" spans="1:7" x14ac:dyDescent="0.25">
      <c r="A25" s="18" t="s">
        <v>0</v>
      </c>
      <c r="B25" s="19" t="s">
        <v>2</v>
      </c>
      <c r="C25" s="20" t="s">
        <v>1</v>
      </c>
      <c r="D25" s="19" t="s">
        <v>4</v>
      </c>
      <c r="E25" s="19" t="s">
        <v>3</v>
      </c>
      <c r="F25" s="19" t="s">
        <v>6</v>
      </c>
      <c r="G25" s="19" t="s">
        <v>5</v>
      </c>
    </row>
    <row r="26" spans="1:7" x14ac:dyDescent="0.25">
      <c r="A26" s="21">
        <v>17</v>
      </c>
      <c r="B26" s="22" t="s">
        <v>32</v>
      </c>
      <c r="C26" s="23" t="s">
        <v>40</v>
      </c>
      <c r="D26" s="23" t="s">
        <v>39</v>
      </c>
      <c r="E26" s="23">
        <v>30</v>
      </c>
      <c r="F26" s="23"/>
      <c r="G26" s="23">
        <f t="shared" ref="G26" si="4">F26*E26</f>
        <v>0</v>
      </c>
    </row>
  </sheetData>
  <mergeCells count="5">
    <mergeCell ref="A1:G1"/>
    <mergeCell ref="A8:G8"/>
    <mergeCell ref="A12:G12"/>
    <mergeCell ref="A16:G16"/>
    <mergeCell ref="A24:G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70D-8A33-4DF5-9DE9-7747B6EB93A9}">
  <dimension ref="A1:H22"/>
  <sheetViews>
    <sheetView workbookViewId="0">
      <selection activeCell="J10" sqref="J10"/>
    </sheetView>
  </sheetViews>
  <sheetFormatPr defaultRowHeight="14.3" x14ac:dyDescent="0.25"/>
  <cols>
    <col min="1" max="1" width="6.5" customWidth="1"/>
    <col min="2" max="2" width="33.625" bestFit="1" customWidth="1"/>
    <col min="3" max="3" width="66.25" bestFit="1" customWidth="1"/>
    <col min="6" max="6" width="10.5" customWidth="1"/>
  </cols>
  <sheetData>
    <row r="1" spans="1:8" ht="25.15" customHeight="1" thickBot="1" x14ac:dyDescent="0.3">
      <c r="A1" s="46" t="s">
        <v>57</v>
      </c>
      <c r="B1" s="47"/>
      <c r="C1" s="47"/>
      <c r="D1" s="47"/>
      <c r="E1" s="47"/>
      <c r="F1" s="47"/>
      <c r="G1" s="48"/>
    </row>
    <row r="2" spans="1:8" x14ac:dyDescent="0.25">
      <c r="A2" s="7" t="s">
        <v>0</v>
      </c>
      <c r="B2" s="8" t="s">
        <v>2</v>
      </c>
      <c r="C2" s="9" t="s">
        <v>1</v>
      </c>
      <c r="D2" s="8" t="s">
        <v>4</v>
      </c>
      <c r="E2" s="8" t="s">
        <v>3</v>
      </c>
      <c r="F2" s="8" t="s">
        <v>6</v>
      </c>
      <c r="G2" s="8" t="s">
        <v>5</v>
      </c>
    </row>
    <row r="3" spans="1:8" x14ac:dyDescent="0.25">
      <c r="A3" s="10">
        <v>1</v>
      </c>
      <c r="B3" s="11" t="s">
        <v>21</v>
      </c>
      <c r="C3" s="17" t="s">
        <v>22</v>
      </c>
      <c r="D3" s="13" t="s">
        <v>8</v>
      </c>
      <c r="E3" s="13">
        <v>100</v>
      </c>
      <c r="F3" s="13"/>
      <c r="G3" s="13">
        <f>F3*E3</f>
        <v>0</v>
      </c>
    </row>
    <row r="4" spans="1:8" x14ac:dyDescent="0.25">
      <c r="A4" s="10">
        <v>2</v>
      </c>
      <c r="B4" s="11" t="s">
        <v>18</v>
      </c>
      <c r="C4" s="17" t="s">
        <v>19</v>
      </c>
      <c r="D4" s="13" t="s">
        <v>7</v>
      </c>
      <c r="E4" s="13">
        <v>10</v>
      </c>
      <c r="F4" s="13"/>
      <c r="G4" s="13">
        <f t="shared" ref="G4:G5" si="0">F4*E4</f>
        <v>0</v>
      </c>
    </row>
    <row r="5" spans="1:8" x14ac:dyDescent="0.25">
      <c r="A5" s="10">
        <v>3</v>
      </c>
      <c r="B5" s="11" t="s">
        <v>23</v>
      </c>
      <c r="C5" s="17" t="s">
        <v>24</v>
      </c>
      <c r="D5" s="13" t="s">
        <v>38</v>
      </c>
      <c r="E5" s="13">
        <v>500</v>
      </c>
      <c r="F5" s="13"/>
      <c r="G5" s="13">
        <f t="shared" si="0"/>
        <v>0</v>
      </c>
    </row>
    <row r="6" spans="1:8" ht="14.95" thickBot="1" x14ac:dyDescent="0.3"/>
    <row r="7" spans="1:8" ht="30.1" customHeight="1" thickBot="1" x14ac:dyDescent="0.3">
      <c r="A7" s="40" t="s">
        <v>58</v>
      </c>
      <c r="B7" s="41"/>
      <c r="C7" s="41"/>
      <c r="D7" s="41"/>
      <c r="E7" s="41"/>
      <c r="F7" s="41"/>
      <c r="G7" s="42"/>
    </row>
    <row r="8" spans="1:8" x14ac:dyDescent="0.25">
      <c r="A8" s="18" t="s">
        <v>0</v>
      </c>
      <c r="B8" s="19" t="s">
        <v>2</v>
      </c>
      <c r="C8" s="20" t="s">
        <v>1</v>
      </c>
      <c r="D8" s="19" t="s">
        <v>4</v>
      </c>
      <c r="E8" s="19" t="s">
        <v>3</v>
      </c>
      <c r="F8" s="19" t="s">
        <v>6</v>
      </c>
      <c r="G8" s="19" t="s">
        <v>5</v>
      </c>
    </row>
    <row r="9" spans="1:8" x14ac:dyDescent="0.25">
      <c r="A9" s="21">
        <v>1</v>
      </c>
      <c r="B9" s="24" t="s">
        <v>21</v>
      </c>
      <c r="C9" s="25" t="s">
        <v>22</v>
      </c>
      <c r="D9" s="23" t="s">
        <v>8</v>
      </c>
      <c r="E9" s="23">
        <v>100</v>
      </c>
      <c r="F9" s="23"/>
      <c r="G9" s="23">
        <f>F9*E9</f>
        <v>0</v>
      </c>
    </row>
    <row r="10" spans="1:8" x14ac:dyDescent="0.25">
      <c r="A10" s="21">
        <v>2</v>
      </c>
      <c r="B10" s="24" t="s">
        <v>18</v>
      </c>
      <c r="C10" s="25" t="s">
        <v>19</v>
      </c>
      <c r="D10" s="23" t="s">
        <v>7</v>
      </c>
      <c r="E10" s="23">
        <v>10</v>
      </c>
      <c r="F10" s="23"/>
      <c r="G10" s="23">
        <f t="shared" ref="G10:G11" si="1">F10*E10</f>
        <v>0</v>
      </c>
    </row>
    <row r="11" spans="1:8" x14ac:dyDescent="0.25">
      <c r="A11" s="21">
        <v>3</v>
      </c>
      <c r="B11" s="24" t="s">
        <v>23</v>
      </c>
      <c r="C11" s="25" t="s">
        <v>24</v>
      </c>
      <c r="D11" s="23" t="s">
        <v>38</v>
      </c>
      <c r="E11" s="23">
        <v>500</v>
      </c>
      <c r="F11" s="23"/>
      <c r="G11" s="23">
        <f t="shared" si="1"/>
        <v>0</v>
      </c>
    </row>
    <row r="12" spans="1:8" ht="14.95" thickBot="1" x14ac:dyDescent="0.3"/>
    <row r="13" spans="1:8" ht="28.2" customHeight="1" thickBot="1" x14ac:dyDescent="0.3">
      <c r="A13" s="46" t="s">
        <v>59</v>
      </c>
      <c r="B13" s="47"/>
      <c r="C13" s="47"/>
      <c r="D13" s="47"/>
      <c r="E13" s="47"/>
      <c r="F13" s="47"/>
      <c r="G13" s="48"/>
      <c r="H13" s="30"/>
    </row>
    <row r="14" spans="1:8" x14ac:dyDescent="0.25">
      <c r="A14" s="7" t="s">
        <v>0</v>
      </c>
      <c r="B14" s="8" t="s">
        <v>2</v>
      </c>
      <c r="C14" s="9" t="s">
        <v>1</v>
      </c>
      <c r="D14" s="8" t="s">
        <v>4</v>
      </c>
      <c r="E14" s="8" t="s">
        <v>3</v>
      </c>
      <c r="F14" s="8" t="s">
        <v>6</v>
      </c>
      <c r="G14" s="8" t="s">
        <v>5</v>
      </c>
    </row>
    <row r="15" spans="1:8" x14ac:dyDescent="0.25">
      <c r="A15" s="10">
        <v>1</v>
      </c>
      <c r="B15" s="11" t="s">
        <v>21</v>
      </c>
      <c r="C15" s="17" t="s">
        <v>22</v>
      </c>
      <c r="D15" s="13" t="s">
        <v>8</v>
      </c>
      <c r="E15" s="13">
        <v>100</v>
      </c>
      <c r="F15" s="13"/>
      <c r="G15" s="13">
        <f>F15*E15</f>
        <v>0</v>
      </c>
    </row>
    <row r="16" spans="1:8" x14ac:dyDescent="0.25">
      <c r="A16" s="10">
        <v>2</v>
      </c>
      <c r="B16" s="11" t="s">
        <v>17</v>
      </c>
      <c r="C16" s="17" t="s">
        <v>16</v>
      </c>
      <c r="D16" s="13" t="s">
        <v>38</v>
      </c>
      <c r="E16" s="13">
        <v>50</v>
      </c>
      <c r="F16" s="13"/>
      <c r="G16" s="13">
        <f t="shared" ref="G16" si="2">F16*E16</f>
        <v>0</v>
      </c>
    </row>
    <row r="17" spans="1:7" ht="14.95" thickBot="1" x14ac:dyDescent="0.3"/>
    <row r="18" spans="1:7" ht="30.6" customHeight="1" thickBot="1" x14ac:dyDescent="0.3">
      <c r="A18" s="40" t="s">
        <v>60</v>
      </c>
      <c r="B18" s="41"/>
      <c r="C18" s="41"/>
      <c r="D18" s="41"/>
      <c r="E18" s="41"/>
      <c r="F18" s="41"/>
      <c r="G18" s="42"/>
    </row>
    <row r="19" spans="1:7" x14ac:dyDescent="0.25">
      <c r="A19" s="18" t="s">
        <v>0</v>
      </c>
      <c r="B19" s="19" t="s">
        <v>2</v>
      </c>
      <c r="C19" s="20" t="s">
        <v>1</v>
      </c>
      <c r="D19" s="19" t="s">
        <v>4</v>
      </c>
      <c r="E19" s="19" t="s">
        <v>3</v>
      </c>
      <c r="F19" s="19" t="s">
        <v>6</v>
      </c>
      <c r="G19" s="19" t="s">
        <v>5</v>
      </c>
    </row>
    <row r="20" spans="1:7" x14ac:dyDescent="0.25">
      <c r="A20" s="21">
        <v>1</v>
      </c>
      <c r="B20" s="24" t="s">
        <v>21</v>
      </c>
      <c r="C20" s="25" t="s">
        <v>22</v>
      </c>
      <c r="D20" s="23" t="s">
        <v>8</v>
      </c>
      <c r="E20" s="23">
        <v>80</v>
      </c>
      <c r="F20" s="23"/>
      <c r="G20" s="23">
        <f>F20*E20</f>
        <v>0</v>
      </c>
    </row>
    <row r="21" spans="1:7" x14ac:dyDescent="0.25">
      <c r="A21" s="21"/>
      <c r="B21" s="24" t="s">
        <v>21</v>
      </c>
      <c r="C21" s="25" t="s">
        <v>50</v>
      </c>
      <c r="D21" s="23" t="s">
        <v>8</v>
      </c>
      <c r="E21" s="23">
        <v>17</v>
      </c>
      <c r="F21" s="23"/>
      <c r="G21" s="23">
        <f>F21*E21</f>
        <v>0</v>
      </c>
    </row>
    <row r="22" spans="1:7" x14ac:dyDescent="0.25">
      <c r="A22" s="21">
        <v>2</v>
      </c>
      <c r="B22" s="24" t="s">
        <v>17</v>
      </c>
      <c r="C22" s="25" t="s">
        <v>16</v>
      </c>
      <c r="D22" s="23" t="s">
        <v>38</v>
      </c>
      <c r="E22" s="23">
        <v>40</v>
      </c>
      <c r="F22" s="23"/>
      <c r="G22" s="23">
        <f t="shared" ref="G22" si="3">F22*E22</f>
        <v>0</v>
      </c>
    </row>
  </sheetData>
  <mergeCells count="4">
    <mergeCell ref="A1:G1"/>
    <mergeCell ref="A7:G7"/>
    <mergeCell ref="A13:G13"/>
    <mergeCell ref="A18:G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4E93-B456-4F43-B6FC-6C6279E83508}">
  <dimension ref="A3:B19"/>
  <sheetViews>
    <sheetView workbookViewId="0">
      <selection activeCell="A4" sqref="A4:B18"/>
    </sheetView>
  </sheetViews>
  <sheetFormatPr defaultRowHeight="14.3" x14ac:dyDescent="0.25"/>
  <cols>
    <col min="1" max="1" width="34.75" bestFit="1" customWidth="1"/>
    <col min="2" max="2" width="15.625" bestFit="1" customWidth="1"/>
    <col min="3" max="3" width="13.5" bestFit="1" customWidth="1"/>
  </cols>
  <sheetData>
    <row r="3" spans="1:2" x14ac:dyDescent="0.25">
      <c r="A3" s="49" t="s">
        <v>68</v>
      </c>
      <c r="B3" t="s">
        <v>70</v>
      </c>
    </row>
    <row r="4" spans="1:2" x14ac:dyDescent="0.25">
      <c r="A4" s="50" t="s">
        <v>17</v>
      </c>
      <c r="B4" s="51">
        <v>365</v>
      </c>
    </row>
    <row r="5" spans="1:2" x14ac:dyDescent="0.25">
      <c r="A5" s="50" t="s">
        <v>9</v>
      </c>
      <c r="B5" s="51">
        <v>50</v>
      </c>
    </row>
    <row r="6" spans="1:2" x14ac:dyDescent="0.25">
      <c r="A6" s="50" t="s">
        <v>54</v>
      </c>
      <c r="B6" s="51">
        <v>1</v>
      </c>
    </row>
    <row r="7" spans="1:2" x14ac:dyDescent="0.25">
      <c r="A7" s="50" t="s">
        <v>18</v>
      </c>
      <c r="B7" s="51">
        <v>55</v>
      </c>
    </row>
    <row r="8" spans="1:2" x14ac:dyDescent="0.25">
      <c r="A8" s="50" t="s">
        <v>25</v>
      </c>
      <c r="B8" s="51">
        <v>3</v>
      </c>
    </row>
    <row r="9" spans="1:2" x14ac:dyDescent="0.25">
      <c r="A9" s="50" t="s">
        <v>15</v>
      </c>
      <c r="B9" s="51">
        <v>2</v>
      </c>
    </row>
    <row r="10" spans="1:2" x14ac:dyDescent="0.25">
      <c r="A10" s="50" t="s">
        <v>21</v>
      </c>
      <c r="B10" s="51">
        <v>1132</v>
      </c>
    </row>
    <row r="11" spans="1:2" x14ac:dyDescent="0.25">
      <c r="A11" s="50" t="s">
        <v>20</v>
      </c>
      <c r="B11" s="51">
        <v>20</v>
      </c>
    </row>
    <row r="12" spans="1:2" x14ac:dyDescent="0.25">
      <c r="A12" s="50" t="s">
        <v>23</v>
      </c>
      <c r="B12" s="51">
        <v>2500</v>
      </c>
    </row>
    <row r="13" spans="1:2" x14ac:dyDescent="0.25">
      <c r="A13" s="50" t="s">
        <v>32</v>
      </c>
      <c r="B13" s="51">
        <v>120</v>
      </c>
    </row>
    <row r="14" spans="1:2" x14ac:dyDescent="0.25">
      <c r="A14" s="50" t="s">
        <v>33</v>
      </c>
      <c r="B14" s="51">
        <v>10</v>
      </c>
    </row>
    <row r="15" spans="1:2" x14ac:dyDescent="0.25">
      <c r="A15" s="50" t="s">
        <v>14</v>
      </c>
      <c r="B15" s="51">
        <v>8</v>
      </c>
    </row>
    <row r="16" spans="1:2" x14ac:dyDescent="0.25">
      <c r="A16" s="50" t="s">
        <v>27</v>
      </c>
      <c r="B16" s="51">
        <v>1</v>
      </c>
    </row>
    <row r="17" spans="1:2" x14ac:dyDescent="0.25">
      <c r="A17" s="50" t="s">
        <v>37</v>
      </c>
      <c r="B17" s="51">
        <v>1</v>
      </c>
    </row>
    <row r="18" spans="1:2" x14ac:dyDescent="0.25">
      <c r="A18" s="50" t="s">
        <v>29</v>
      </c>
      <c r="B18" s="51">
        <v>20</v>
      </c>
    </row>
    <row r="19" spans="1:2" x14ac:dyDescent="0.25">
      <c r="A19" s="50" t="s">
        <v>69</v>
      </c>
      <c r="B19" s="51">
        <v>4288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6C64-85D8-4177-BCEC-3AF9CFA95AEE}">
  <dimension ref="A1:D58"/>
  <sheetViews>
    <sheetView topLeftCell="A2" workbookViewId="0">
      <selection sqref="A1:D58"/>
    </sheetView>
  </sheetViews>
  <sheetFormatPr defaultRowHeight="14.3" x14ac:dyDescent="0.25"/>
  <cols>
    <col min="2" max="2" width="9.25" customWidth="1"/>
    <col min="4" max="4" width="11.125" customWidth="1"/>
  </cols>
  <sheetData>
    <row r="1" spans="1:4" x14ac:dyDescent="0.25">
      <c r="A1" t="s">
        <v>2</v>
      </c>
      <c r="B1" t="s">
        <v>1</v>
      </c>
      <c r="C1" t="s">
        <v>4</v>
      </c>
      <c r="D1" t="s">
        <v>3</v>
      </c>
    </row>
    <row r="2" spans="1:4" x14ac:dyDescent="0.25">
      <c r="A2" t="s">
        <v>20</v>
      </c>
      <c r="B2" t="s">
        <v>31</v>
      </c>
      <c r="C2" t="s">
        <v>7</v>
      </c>
      <c r="D2">
        <v>20</v>
      </c>
    </row>
    <row r="3" spans="1:4" x14ac:dyDescent="0.25">
      <c r="A3" t="s">
        <v>14</v>
      </c>
      <c r="B3" t="s">
        <v>49</v>
      </c>
      <c r="C3" t="s">
        <v>38</v>
      </c>
      <c r="D3">
        <v>1</v>
      </c>
    </row>
    <row r="4" spans="1:4" x14ac:dyDescent="0.25">
      <c r="A4" t="s">
        <v>15</v>
      </c>
      <c r="B4" t="s">
        <v>11</v>
      </c>
      <c r="C4" t="s">
        <v>38</v>
      </c>
      <c r="D4">
        <v>1</v>
      </c>
    </row>
    <row r="5" spans="1:4" x14ac:dyDescent="0.25">
      <c r="A5" t="s">
        <v>25</v>
      </c>
      <c r="B5" t="s">
        <v>26</v>
      </c>
      <c r="C5" t="s">
        <v>38</v>
      </c>
      <c r="D5">
        <v>1</v>
      </c>
    </row>
    <row r="6" spans="1:4" x14ac:dyDescent="0.25">
      <c r="A6" t="s">
        <v>21</v>
      </c>
      <c r="B6" t="s">
        <v>22</v>
      </c>
      <c r="C6" t="s">
        <v>8</v>
      </c>
      <c r="D6">
        <v>70</v>
      </c>
    </row>
    <row r="7" spans="1:4" x14ac:dyDescent="0.25">
      <c r="A7" t="s">
        <v>18</v>
      </c>
      <c r="B7" t="s">
        <v>19</v>
      </c>
      <c r="C7" t="s">
        <v>7</v>
      </c>
      <c r="D7">
        <v>10</v>
      </c>
    </row>
    <row r="8" spans="1:4" x14ac:dyDescent="0.25">
      <c r="A8" t="s">
        <v>9</v>
      </c>
      <c r="B8" t="s">
        <v>10</v>
      </c>
      <c r="C8" t="s">
        <v>38</v>
      </c>
      <c r="D8">
        <v>50</v>
      </c>
    </row>
    <row r="9" spans="1:4" x14ac:dyDescent="0.25">
      <c r="A9" t="s">
        <v>23</v>
      </c>
      <c r="B9" t="s">
        <v>24</v>
      </c>
      <c r="C9" t="s">
        <v>38</v>
      </c>
      <c r="D9">
        <v>500</v>
      </c>
    </row>
    <row r="10" spans="1:4" x14ac:dyDescent="0.25">
      <c r="A10" t="s">
        <v>21</v>
      </c>
      <c r="B10" t="s">
        <v>22</v>
      </c>
      <c r="C10" t="s">
        <v>8</v>
      </c>
      <c r="D10">
        <v>50</v>
      </c>
    </row>
    <row r="11" spans="1:4" x14ac:dyDescent="0.25">
      <c r="A11" t="s">
        <v>17</v>
      </c>
      <c r="B11" t="s">
        <v>16</v>
      </c>
      <c r="C11" t="s">
        <v>38</v>
      </c>
      <c r="D11">
        <v>25</v>
      </c>
    </row>
    <row r="12" spans="1:4" x14ac:dyDescent="0.25">
      <c r="A12" t="s">
        <v>14</v>
      </c>
      <c r="B12" t="s">
        <v>13</v>
      </c>
      <c r="C12" t="s">
        <v>38</v>
      </c>
      <c r="D12">
        <v>2</v>
      </c>
    </row>
    <row r="13" spans="1:4" x14ac:dyDescent="0.25">
      <c r="A13" t="s">
        <v>25</v>
      </c>
      <c r="B13" t="s">
        <v>26</v>
      </c>
      <c r="C13" t="s">
        <v>38</v>
      </c>
      <c r="D13">
        <v>1</v>
      </c>
    </row>
    <row r="14" spans="1:4" x14ac:dyDescent="0.25">
      <c r="A14" t="s">
        <v>27</v>
      </c>
      <c r="B14" t="s">
        <v>28</v>
      </c>
      <c r="C14" t="s">
        <v>38</v>
      </c>
      <c r="D14">
        <v>1</v>
      </c>
    </row>
    <row r="15" spans="1:4" x14ac:dyDescent="0.25">
      <c r="A15" t="s">
        <v>29</v>
      </c>
      <c r="B15" t="s">
        <v>30</v>
      </c>
      <c r="C15" t="s">
        <v>67</v>
      </c>
      <c r="D15">
        <v>20</v>
      </c>
    </row>
    <row r="16" spans="1:4" x14ac:dyDescent="0.25">
      <c r="A16" t="s">
        <v>32</v>
      </c>
      <c r="B16" t="s">
        <v>40</v>
      </c>
      <c r="C16" t="s">
        <v>39</v>
      </c>
      <c r="D16">
        <v>10</v>
      </c>
    </row>
    <row r="17" spans="1:4" x14ac:dyDescent="0.25">
      <c r="A17" t="s">
        <v>32</v>
      </c>
      <c r="B17" t="s">
        <v>40</v>
      </c>
      <c r="C17" t="s">
        <v>39</v>
      </c>
      <c r="D17">
        <v>20</v>
      </c>
    </row>
    <row r="18" spans="1:4" x14ac:dyDescent="0.25">
      <c r="A18" t="s">
        <v>33</v>
      </c>
      <c r="B18" t="s">
        <v>41</v>
      </c>
      <c r="C18" t="s">
        <v>39</v>
      </c>
      <c r="D18">
        <v>10</v>
      </c>
    </row>
    <row r="19" spans="1:4" x14ac:dyDescent="0.25">
      <c r="A19" t="s">
        <v>21</v>
      </c>
      <c r="B19" t="s">
        <v>22</v>
      </c>
      <c r="C19" t="s">
        <v>8</v>
      </c>
      <c r="D19">
        <v>100</v>
      </c>
    </row>
    <row r="20" spans="1:4" x14ac:dyDescent="0.25">
      <c r="A20" t="s">
        <v>17</v>
      </c>
      <c r="B20" t="s">
        <v>16</v>
      </c>
      <c r="C20" t="s">
        <v>38</v>
      </c>
      <c r="D20">
        <v>50</v>
      </c>
    </row>
    <row r="21" spans="1:4" x14ac:dyDescent="0.25">
      <c r="A21" t="s">
        <v>21</v>
      </c>
      <c r="B21" t="s">
        <v>22</v>
      </c>
      <c r="C21" t="s">
        <v>8</v>
      </c>
      <c r="D21">
        <v>20</v>
      </c>
    </row>
    <row r="22" spans="1:4" x14ac:dyDescent="0.25">
      <c r="A22" t="s">
        <v>18</v>
      </c>
      <c r="B22" t="s">
        <v>19</v>
      </c>
      <c r="C22" t="s">
        <v>7</v>
      </c>
      <c r="D22">
        <v>5</v>
      </c>
    </row>
    <row r="23" spans="1:4" x14ac:dyDescent="0.25">
      <c r="A23" t="s">
        <v>14</v>
      </c>
      <c r="B23" t="s">
        <v>34</v>
      </c>
      <c r="C23" t="s">
        <v>38</v>
      </c>
      <c r="D23">
        <v>1</v>
      </c>
    </row>
    <row r="24" spans="1:4" x14ac:dyDescent="0.25">
      <c r="A24" t="s">
        <v>21</v>
      </c>
      <c r="B24" t="s">
        <v>22</v>
      </c>
      <c r="C24" t="s">
        <v>8</v>
      </c>
      <c r="D24">
        <v>75</v>
      </c>
    </row>
    <row r="25" spans="1:4" x14ac:dyDescent="0.25">
      <c r="A25" t="s">
        <v>18</v>
      </c>
      <c r="B25" t="s">
        <v>19</v>
      </c>
      <c r="C25" t="s">
        <v>7</v>
      </c>
      <c r="D25">
        <v>10</v>
      </c>
    </row>
    <row r="26" spans="1:4" x14ac:dyDescent="0.25">
      <c r="A26" t="s">
        <v>23</v>
      </c>
      <c r="B26" t="s">
        <v>24</v>
      </c>
      <c r="C26" t="s">
        <v>38</v>
      </c>
      <c r="D26">
        <v>500</v>
      </c>
    </row>
    <row r="27" spans="1:4" x14ac:dyDescent="0.25">
      <c r="A27" t="s">
        <v>14</v>
      </c>
      <c r="B27" t="s">
        <v>12</v>
      </c>
      <c r="C27" t="s">
        <v>38</v>
      </c>
      <c r="D27">
        <v>1</v>
      </c>
    </row>
    <row r="28" spans="1:4" x14ac:dyDescent="0.25">
      <c r="A28" t="s">
        <v>32</v>
      </c>
      <c r="B28" t="s">
        <v>40</v>
      </c>
      <c r="C28" t="s">
        <v>39</v>
      </c>
      <c r="D28">
        <v>30</v>
      </c>
    </row>
    <row r="29" spans="1:4" x14ac:dyDescent="0.25">
      <c r="A29" t="s">
        <v>32</v>
      </c>
      <c r="B29" t="s">
        <v>40</v>
      </c>
      <c r="C29" t="s">
        <v>39</v>
      </c>
      <c r="D29">
        <v>30</v>
      </c>
    </row>
    <row r="30" spans="1:4" x14ac:dyDescent="0.25">
      <c r="A30" t="s">
        <v>21</v>
      </c>
      <c r="B30" t="s">
        <v>22</v>
      </c>
      <c r="C30" t="s">
        <v>8</v>
      </c>
      <c r="D30">
        <v>20</v>
      </c>
    </row>
    <row r="31" spans="1:4" x14ac:dyDescent="0.25">
      <c r="A31" t="s">
        <v>18</v>
      </c>
      <c r="B31" t="s">
        <v>19</v>
      </c>
      <c r="C31" t="s">
        <v>7</v>
      </c>
      <c r="D31">
        <v>10</v>
      </c>
    </row>
    <row r="32" spans="1:4" x14ac:dyDescent="0.25">
      <c r="A32" t="s">
        <v>54</v>
      </c>
      <c r="B32" t="s">
        <v>55</v>
      </c>
      <c r="C32" t="s">
        <v>38</v>
      </c>
      <c r="D32">
        <v>1</v>
      </c>
    </row>
    <row r="33" spans="1:4" x14ac:dyDescent="0.25">
      <c r="A33" t="s">
        <v>23</v>
      </c>
      <c r="B33" t="s">
        <v>24</v>
      </c>
      <c r="C33" t="s">
        <v>38</v>
      </c>
      <c r="D33">
        <v>500</v>
      </c>
    </row>
    <row r="34" spans="1:4" x14ac:dyDescent="0.25">
      <c r="A34" t="s">
        <v>14</v>
      </c>
      <c r="B34" t="s">
        <v>35</v>
      </c>
      <c r="C34" t="s">
        <v>38</v>
      </c>
      <c r="D34">
        <v>1</v>
      </c>
    </row>
    <row r="35" spans="1:4" x14ac:dyDescent="0.25">
      <c r="A35" t="s">
        <v>32</v>
      </c>
      <c r="B35" t="s">
        <v>40</v>
      </c>
      <c r="C35" t="s">
        <v>39</v>
      </c>
      <c r="D35">
        <v>30</v>
      </c>
    </row>
    <row r="36" spans="1:4" x14ac:dyDescent="0.25">
      <c r="A36" t="s">
        <v>21</v>
      </c>
      <c r="B36" t="s">
        <v>22</v>
      </c>
      <c r="C36" t="s">
        <v>8</v>
      </c>
      <c r="D36">
        <v>100</v>
      </c>
    </row>
    <row r="37" spans="1:4" x14ac:dyDescent="0.25">
      <c r="A37" t="s">
        <v>18</v>
      </c>
      <c r="B37" t="s">
        <v>19</v>
      </c>
      <c r="C37" t="s">
        <v>7</v>
      </c>
      <c r="D37">
        <v>10</v>
      </c>
    </row>
    <row r="38" spans="1:4" x14ac:dyDescent="0.25">
      <c r="A38" t="s">
        <v>23</v>
      </c>
      <c r="B38" t="s">
        <v>24</v>
      </c>
      <c r="C38" t="s">
        <v>38</v>
      </c>
      <c r="D38">
        <v>500</v>
      </c>
    </row>
    <row r="39" spans="1:4" x14ac:dyDescent="0.25">
      <c r="A39" t="s">
        <v>21</v>
      </c>
      <c r="B39" t="s">
        <v>22</v>
      </c>
      <c r="C39" t="s">
        <v>8</v>
      </c>
      <c r="D39">
        <v>100</v>
      </c>
    </row>
    <row r="40" spans="1:4" x14ac:dyDescent="0.25">
      <c r="A40" t="s">
        <v>18</v>
      </c>
      <c r="B40" t="s">
        <v>19</v>
      </c>
      <c r="C40" t="s">
        <v>7</v>
      </c>
      <c r="D40">
        <v>10</v>
      </c>
    </row>
    <row r="41" spans="1:4" x14ac:dyDescent="0.25">
      <c r="A41" t="s">
        <v>23</v>
      </c>
      <c r="B41" t="s">
        <v>24</v>
      </c>
      <c r="C41" t="s">
        <v>38</v>
      </c>
      <c r="D41">
        <v>500</v>
      </c>
    </row>
    <row r="42" spans="1:4" x14ac:dyDescent="0.25">
      <c r="A42" t="s">
        <v>21</v>
      </c>
      <c r="B42" t="s">
        <v>22</v>
      </c>
      <c r="C42" t="s">
        <v>8</v>
      </c>
      <c r="D42">
        <v>100</v>
      </c>
    </row>
    <row r="43" spans="1:4" x14ac:dyDescent="0.25">
      <c r="A43" t="s">
        <v>17</v>
      </c>
      <c r="B43" t="s">
        <v>16</v>
      </c>
      <c r="C43" t="s">
        <v>38</v>
      </c>
      <c r="D43">
        <v>50</v>
      </c>
    </row>
    <row r="44" spans="1:4" x14ac:dyDescent="0.25">
      <c r="A44" t="s">
        <v>21</v>
      </c>
      <c r="B44" t="s">
        <v>22</v>
      </c>
      <c r="C44" t="s">
        <v>8</v>
      </c>
      <c r="D44">
        <v>80</v>
      </c>
    </row>
    <row r="45" spans="1:4" x14ac:dyDescent="0.25">
      <c r="A45" t="s">
        <v>21</v>
      </c>
      <c r="B45" t="s">
        <v>50</v>
      </c>
      <c r="C45" t="s">
        <v>8</v>
      </c>
      <c r="D45">
        <v>17</v>
      </c>
    </row>
    <row r="46" spans="1:4" x14ac:dyDescent="0.25">
      <c r="A46" t="s">
        <v>17</v>
      </c>
      <c r="B46" t="s">
        <v>16</v>
      </c>
      <c r="C46" t="s">
        <v>38</v>
      </c>
      <c r="D46">
        <v>40</v>
      </c>
    </row>
    <row r="47" spans="1:4" x14ac:dyDescent="0.25">
      <c r="A47" t="s">
        <v>21</v>
      </c>
      <c r="B47" t="s">
        <v>22</v>
      </c>
      <c r="C47" t="s">
        <v>8</v>
      </c>
      <c r="D47">
        <v>100</v>
      </c>
    </row>
    <row r="48" spans="1:4" x14ac:dyDescent="0.25">
      <c r="A48" t="s">
        <v>17</v>
      </c>
      <c r="B48" t="s">
        <v>16</v>
      </c>
      <c r="C48" t="s">
        <v>38</v>
      </c>
      <c r="D48">
        <v>50</v>
      </c>
    </row>
    <row r="49" spans="1:4" x14ac:dyDescent="0.25">
      <c r="A49" t="s">
        <v>21</v>
      </c>
      <c r="B49" t="s">
        <v>22</v>
      </c>
      <c r="C49" t="s">
        <v>8</v>
      </c>
      <c r="D49">
        <v>100</v>
      </c>
    </row>
    <row r="50" spans="1:4" x14ac:dyDescent="0.25">
      <c r="A50" t="s">
        <v>17</v>
      </c>
      <c r="B50" t="s">
        <v>16</v>
      </c>
      <c r="C50" t="s">
        <v>38</v>
      </c>
      <c r="D50">
        <v>50</v>
      </c>
    </row>
    <row r="51" spans="1:4" x14ac:dyDescent="0.25">
      <c r="A51" t="s">
        <v>21</v>
      </c>
      <c r="B51" t="s">
        <v>22</v>
      </c>
      <c r="C51" t="s">
        <v>8</v>
      </c>
      <c r="D51">
        <v>100</v>
      </c>
    </row>
    <row r="52" spans="1:4" x14ac:dyDescent="0.25">
      <c r="A52" t="s">
        <v>17</v>
      </c>
      <c r="B52" t="s">
        <v>16</v>
      </c>
      <c r="C52" t="s">
        <v>38</v>
      </c>
      <c r="D52">
        <v>50</v>
      </c>
    </row>
    <row r="53" spans="1:4" x14ac:dyDescent="0.25">
      <c r="A53" t="s">
        <v>15</v>
      </c>
      <c r="B53" t="s">
        <v>66</v>
      </c>
      <c r="C53" t="s">
        <v>38</v>
      </c>
      <c r="D53">
        <v>1</v>
      </c>
    </row>
    <row r="54" spans="1:4" x14ac:dyDescent="0.25">
      <c r="A54" t="s">
        <v>14</v>
      </c>
      <c r="B54" t="s">
        <v>13</v>
      </c>
      <c r="C54" t="s">
        <v>38</v>
      </c>
      <c r="D54">
        <v>2</v>
      </c>
    </row>
    <row r="55" spans="1:4" x14ac:dyDescent="0.25">
      <c r="A55" t="s">
        <v>25</v>
      </c>
      <c r="B55" t="s">
        <v>26</v>
      </c>
      <c r="C55" t="s">
        <v>38</v>
      </c>
      <c r="D55">
        <v>1</v>
      </c>
    </row>
    <row r="56" spans="1:4" x14ac:dyDescent="0.25">
      <c r="A56" t="s">
        <v>37</v>
      </c>
      <c r="B56" t="s">
        <v>36</v>
      </c>
      <c r="C56" t="s">
        <v>38</v>
      </c>
      <c r="D56">
        <v>1</v>
      </c>
    </row>
    <row r="57" spans="1:4" x14ac:dyDescent="0.25">
      <c r="A57" t="s">
        <v>21</v>
      </c>
      <c r="B57" t="s">
        <v>22</v>
      </c>
      <c r="C57" t="s">
        <v>8</v>
      </c>
      <c r="D57">
        <v>100</v>
      </c>
    </row>
    <row r="58" spans="1:4" x14ac:dyDescent="0.25">
      <c r="A58" t="s">
        <v>17</v>
      </c>
      <c r="B58" t="s">
        <v>16</v>
      </c>
      <c r="C58" t="s">
        <v>38</v>
      </c>
      <c r="D58">
        <v>50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63D3-F2AD-4866-A17B-68E83A3B1DDF}">
  <dimension ref="A1:E26"/>
  <sheetViews>
    <sheetView topLeftCell="A3" workbookViewId="0">
      <selection activeCell="B20" sqref="B20:E20"/>
    </sheetView>
  </sheetViews>
  <sheetFormatPr defaultRowHeight="14.3" x14ac:dyDescent="0.25"/>
  <cols>
    <col min="1" max="1" width="6.5" customWidth="1"/>
    <col min="2" max="2" width="33.625" bestFit="1" customWidth="1"/>
    <col min="3" max="3" width="66.25" bestFit="1" customWidth="1"/>
  </cols>
  <sheetData>
    <row r="1" spans="1:5" ht="25.85" customHeight="1" thickBot="1" x14ac:dyDescent="0.3">
      <c r="A1" s="40" t="s">
        <v>61</v>
      </c>
      <c r="B1" s="41"/>
      <c r="C1" s="41"/>
      <c r="D1" s="41"/>
      <c r="E1" s="41"/>
    </row>
    <row r="2" spans="1:5" x14ac:dyDescent="0.25">
      <c r="A2" s="18" t="s">
        <v>0</v>
      </c>
      <c r="B2" s="19" t="s">
        <v>2</v>
      </c>
      <c r="C2" s="20" t="s">
        <v>1</v>
      </c>
      <c r="D2" s="19" t="s">
        <v>4</v>
      </c>
      <c r="E2" s="19" t="s">
        <v>3</v>
      </c>
    </row>
    <row r="3" spans="1:5" x14ac:dyDescent="0.25">
      <c r="A3" s="21">
        <v>1</v>
      </c>
      <c r="B3" s="24" t="s">
        <v>21</v>
      </c>
      <c r="C3" s="25" t="s">
        <v>22</v>
      </c>
      <c r="D3" s="23" t="s">
        <v>8</v>
      </c>
      <c r="E3" s="23">
        <v>100</v>
      </c>
    </row>
    <row r="4" spans="1:5" x14ac:dyDescent="0.25">
      <c r="A4" s="21">
        <v>2</v>
      </c>
      <c r="B4" s="24" t="s">
        <v>17</v>
      </c>
      <c r="C4" s="25" t="s">
        <v>16</v>
      </c>
      <c r="D4" s="23" t="s">
        <v>38</v>
      </c>
      <c r="E4" s="23">
        <v>50</v>
      </c>
    </row>
    <row r="5" spans="1:5" ht="14.95" thickBot="1" x14ac:dyDescent="0.3"/>
    <row r="6" spans="1:5" ht="34.85" customHeight="1" thickBot="1" x14ac:dyDescent="0.3">
      <c r="A6" s="46" t="s">
        <v>62</v>
      </c>
      <c r="B6" s="47"/>
      <c r="C6" s="47"/>
      <c r="D6" s="47"/>
      <c r="E6" s="47"/>
    </row>
    <row r="7" spans="1:5" x14ac:dyDescent="0.25">
      <c r="A7" s="7" t="s">
        <v>0</v>
      </c>
      <c r="B7" s="8" t="s">
        <v>2</v>
      </c>
      <c r="C7" s="9" t="s">
        <v>1</v>
      </c>
      <c r="D7" s="8" t="s">
        <v>4</v>
      </c>
      <c r="E7" s="8" t="s">
        <v>3</v>
      </c>
    </row>
    <row r="8" spans="1:5" x14ac:dyDescent="0.25">
      <c r="A8" s="10">
        <v>1</v>
      </c>
      <c r="B8" s="11" t="s">
        <v>21</v>
      </c>
      <c r="C8" s="17" t="s">
        <v>22</v>
      </c>
      <c r="D8" s="13" t="s">
        <v>8</v>
      </c>
      <c r="E8" s="13">
        <v>100</v>
      </c>
    </row>
    <row r="9" spans="1:5" x14ac:dyDescent="0.25">
      <c r="A9" s="10">
        <v>2</v>
      </c>
      <c r="B9" s="11" t="s">
        <v>17</v>
      </c>
      <c r="C9" s="17" t="s">
        <v>16</v>
      </c>
      <c r="D9" s="13" t="s">
        <v>38</v>
      </c>
      <c r="E9" s="13">
        <v>50</v>
      </c>
    </row>
    <row r="10" spans="1:5" ht="14.95" thickBot="1" x14ac:dyDescent="0.3"/>
    <row r="11" spans="1:5" ht="34.15" customHeight="1" thickBot="1" x14ac:dyDescent="0.3">
      <c r="A11" s="40" t="s">
        <v>63</v>
      </c>
      <c r="B11" s="41"/>
      <c r="C11" s="41"/>
      <c r="D11" s="41"/>
      <c r="E11" s="41"/>
    </row>
    <row r="12" spans="1:5" x14ac:dyDescent="0.25">
      <c r="A12" s="18" t="s">
        <v>0</v>
      </c>
      <c r="B12" s="19" t="s">
        <v>2</v>
      </c>
      <c r="C12" s="20" t="s">
        <v>1</v>
      </c>
      <c r="D12" s="19" t="s">
        <v>4</v>
      </c>
      <c r="E12" s="19" t="s">
        <v>3</v>
      </c>
    </row>
    <row r="13" spans="1:5" x14ac:dyDescent="0.25">
      <c r="A13" s="21">
        <v>1</v>
      </c>
      <c r="B13" s="24" t="s">
        <v>21</v>
      </c>
      <c r="C13" s="25" t="s">
        <v>22</v>
      </c>
      <c r="D13" s="23" t="s">
        <v>8</v>
      </c>
      <c r="E13" s="23">
        <v>100</v>
      </c>
    </row>
    <row r="14" spans="1:5" x14ac:dyDescent="0.25">
      <c r="A14" s="21">
        <v>2</v>
      </c>
      <c r="B14" s="24" t="s">
        <v>17</v>
      </c>
      <c r="C14" s="25" t="s">
        <v>16</v>
      </c>
      <c r="D14" s="23" t="s">
        <v>38</v>
      </c>
      <c r="E14" s="23">
        <v>50</v>
      </c>
    </row>
    <row r="15" spans="1:5" ht="14.95" thickBot="1" x14ac:dyDescent="0.3"/>
    <row r="16" spans="1:5" ht="25.85" customHeight="1" thickBot="1" x14ac:dyDescent="0.3">
      <c r="A16" s="46" t="s">
        <v>64</v>
      </c>
      <c r="B16" s="47"/>
      <c r="C16" s="47"/>
      <c r="D16" s="47"/>
      <c r="E16" s="47"/>
    </row>
    <row r="17" spans="1:5" x14ac:dyDescent="0.25">
      <c r="A17" s="7" t="s">
        <v>0</v>
      </c>
      <c r="B17" s="8" t="s">
        <v>2</v>
      </c>
      <c r="C17" s="9" t="s">
        <v>1</v>
      </c>
      <c r="D17" s="8" t="s">
        <v>4</v>
      </c>
      <c r="E17" s="8" t="s">
        <v>3</v>
      </c>
    </row>
    <row r="18" spans="1:5" x14ac:dyDescent="0.25">
      <c r="A18" s="10">
        <v>12</v>
      </c>
      <c r="B18" s="14" t="s">
        <v>15</v>
      </c>
      <c r="C18" s="17" t="s">
        <v>66</v>
      </c>
      <c r="D18" s="13" t="s">
        <v>38</v>
      </c>
      <c r="E18" s="13">
        <v>1</v>
      </c>
    </row>
    <row r="19" spans="1:5" x14ac:dyDescent="0.25">
      <c r="A19" s="10">
        <v>13</v>
      </c>
      <c r="B19" s="14" t="s">
        <v>14</v>
      </c>
      <c r="C19" s="13" t="s">
        <v>13</v>
      </c>
      <c r="D19" s="13" t="s">
        <v>38</v>
      </c>
      <c r="E19" s="13">
        <v>2</v>
      </c>
    </row>
    <row r="20" spans="1:5" x14ac:dyDescent="0.25">
      <c r="A20" s="10">
        <v>14</v>
      </c>
      <c r="B20" s="15" t="s">
        <v>25</v>
      </c>
      <c r="C20" s="13" t="s">
        <v>26</v>
      </c>
      <c r="D20" s="13" t="s">
        <v>38</v>
      </c>
      <c r="E20" s="13">
        <v>1</v>
      </c>
    </row>
    <row r="21" spans="1:5" x14ac:dyDescent="0.25">
      <c r="A21" s="10">
        <v>19</v>
      </c>
      <c r="B21" s="29" t="s">
        <v>37</v>
      </c>
      <c r="C21" s="13" t="s">
        <v>36</v>
      </c>
      <c r="D21" s="13" t="s">
        <v>38</v>
      </c>
      <c r="E21" s="13">
        <v>1</v>
      </c>
    </row>
    <row r="22" spans="1:5" ht="14.95" thickBot="1" x14ac:dyDescent="0.3"/>
    <row r="23" spans="1:5" ht="30.1" customHeight="1" thickBot="1" x14ac:dyDescent="0.3">
      <c r="A23" s="40" t="s">
        <v>65</v>
      </c>
      <c r="B23" s="41"/>
      <c r="C23" s="41"/>
      <c r="D23" s="41"/>
      <c r="E23" s="41"/>
    </row>
    <row r="24" spans="1:5" x14ac:dyDescent="0.25">
      <c r="A24" s="18" t="s">
        <v>0</v>
      </c>
      <c r="B24" s="19" t="s">
        <v>2</v>
      </c>
      <c r="C24" s="20" t="s">
        <v>1</v>
      </c>
      <c r="D24" s="19" t="s">
        <v>4</v>
      </c>
      <c r="E24" s="19" t="s">
        <v>3</v>
      </c>
    </row>
    <row r="25" spans="1:5" x14ac:dyDescent="0.25">
      <c r="A25" s="21">
        <v>1</v>
      </c>
      <c r="B25" s="24" t="s">
        <v>21</v>
      </c>
      <c r="C25" s="25" t="s">
        <v>22</v>
      </c>
      <c r="D25" s="23" t="s">
        <v>8</v>
      </c>
      <c r="E25" s="23">
        <v>100</v>
      </c>
    </row>
    <row r="26" spans="1:5" x14ac:dyDescent="0.25">
      <c r="A26" s="21">
        <v>2</v>
      </c>
      <c r="B26" s="24" t="s">
        <v>17</v>
      </c>
      <c r="C26" s="25" t="s">
        <v>16</v>
      </c>
      <c r="D26" s="23" t="s">
        <v>38</v>
      </c>
      <c r="E26" s="23">
        <v>50</v>
      </c>
    </row>
  </sheetData>
  <mergeCells count="5">
    <mergeCell ref="A1:E1"/>
    <mergeCell ref="A6:E6"/>
    <mergeCell ref="A11:E11"/>
    <mergeCell ref="A16:E16"/>
    <mergeCell ref="A23:E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6A80E95527349A1988DB30DA1D929" ma:contentTypeVersion="16" ma:contentTypeDescription="Create a new document." ma:contentTypeScope="" ma:versionID="3fe1ee85e40354fd366644d014eca5ca">
  <xsd:schema xmlns:xsd="http://www.w3.org/2001/XMLSchema" xmlns:xs="http://www.w3.org/2001/XMLSchema" xmlns:p="http://schemas.microsoft.com/office/2006/metadata/properties" xmlns:ns2="68f73480-8781-41c1-813e-2151cde0b0b0" xmlns:ns3="32bc4992-7e7c-40ee-9e86-923685be1816" targetNamespace="http://schemas.microsoft.com/office/2006/metadata/properties" ma:root="true" ma:fieldsID="fe14aa07f6321b07d884f31e8def39c1" ns2:_="" ns3:_="">
    <xsd:import namespace="68f73480-8781-41c1-813e-2151cde0b0b0"/>
    <xsd:import namespace="32bc4992-7e7c-40ee-9e86-923685be18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COMME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73480-8781-41c1-813e-2151cde0b0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72b718-0829-4709-aa23-54911828be0f}" ma:internalName="TaxCatchAll" ma:showField="CatchAllData" ma:web="68f73480-8781-41c1-813e-2151cde0b0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c4992-7e7c-40ee-9e86-923685be1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975db62-74fa-4e9e-bc9b-2850ec159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73480-8781-41c1-813e-2151cde0b0b0" xsi:nil="true"/>
    <lcf76f155ced4ddcb4097134ff3c332f xmlns="32bc4992-7e7c-40ee-9e86-923685be1816">
      <Terms xmlns="http://schemas.microsoft.com/office/infopath/2007/PartnerControls"/>
    </lcf76f155ced4ddcb4097134ff3c332f>
    <COMMENTS xmlns="32bc4992-7e7c-40ee-9e86-923685be18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5B019-E93A-43AA-BB7A-9E03861B9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f73480-8781-41c1-813e-2151cde0b0b0"/>
    <ds:schemaRef ds:uri="32bc4992-7e7c-40ee-9e86-923685be18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E9CC7-D561-4460-9F78-DE85CA0442AB}">
  <ds:schemaRefs>
    <ds:schemaRef ds:uri="http://schemas.microsoft.com/office/2006/metadata/properties"/>
    <ds:schemaRef ds:uri="http://schemas.microsoft.com/office/infopath/2007/PartnerControls"/>
    <ds:schemaRef ds:uri="68f73480-8781-41c1-813e-2151cde0b0b0"/>
    <ds:schemaRef ds:uri="32bc4992-7e7c-40ee-9e86-923685be1816"/>
  </ds:schemaRefs>
</ds:datastoreItem>
</file>

<file path=customXml/itemProps3.xml><?xml version="1.0" encoding="utf-8"?>
<ds:datastoreItem xmlns:ds="http://schemas.openxmlformats.org/officeDocument/2006/customXml" ds:itemID="{99FB976E-4D9F-41C6-AF63-70830D383B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</vt:lpstr>
      <vt:lpstr>Zakho</vt:lpstr>
      <vt:lpstr>Sharya</vt:lpstr>
      <vt:lpstr>Khanqe</vt:lpstr>
      <vt:lpstr>Sheet2</vt:lpstr>
      <vt:lpstr>Sheet1</vt:lpstr>
      <vt:lpstr>Bardarash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BSMA CO</dc:creator>
  <cp:lastModifiedBy>Country Administrator</cp:lastModifiedBy>
  <dcterms:created xsi:type="dcterms:W3CDTF">2015-06-05T18:17:20Z</dcterms:created>
  <dcterms:modified xsi:type="dcterms:W3CDTF">2024-11-21T13:04:53Z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0x0101008976A80E95527349A1988DB30DA1D929</vt:lpwstr>
  </property>
</Properties>
</file>