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6" documentId="8_{311F6EBF-5AA3-4071-B577-368E21E69E92}" xr6:coauthVersionLast="47" xr6:coauthVersionMax="47" xr10:uidLastSave="{5891B096-C061-4DD5-A054-9BB59E3C57D6}"/>
  <bookViews>
    <workbookView xWindow="-120" yWindow="-120" windowWidth="29040" windowHeight="15720" xr2:uid="{00000000-000D-0000-FFFF-FFFF00000000}"/>
  </bookViews>
  <sheets>
    <sheet name="Sheet1" sheetId="1" r:id="rId1"/>
  </sheets>
  <definedNames>
    <definedName name="_xlnm.Print_Area" localSheetId="0">Sheet1!$A$1:$F$34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12" i="1" s="1"/>
  <c r="F32" i="1"/>
  <c r="F15" i="1"/>
  <c r="F16" i="1"/>
  <c r="F18" i="1"/>
  <c r="F19" i="1"/>
  <c r="F20" i="1"/>
  <c r="F21" i="1"/>
  <c r="F22" i="1"/>
  <c r="F23" i="1"/>
  <c r="F24" i="1"/>
  <c r="F26" i="1"/>
  <c r="F27" i="1"/>
  <c r="F28" i="1"/>
  <c r="F29" i="1"/>
  <c r="F30" i="1"/>
  <c r="F31" i="1"/>
  <c r="F25" i="1" l="1"/>
  <c r="F17" i="1"/>
  <c r="F14" i="1" s="1"/>
  <c r="F33" i="1" l="1"/>
</calcChain>
</file>

<file path=xl/sharedStrings.xml><?xml version="1.0" encoding="utf-8"?>
<sst xmlns="http://schemas.openxmlformats.org/spreadsheetml/2006/main" count="57" uniqueCount="41">
  <si>
    <t>Important Notes:</t>
  </si>
  <si>
    <t>#</t>
  </si>
  <si>
    <t>UOM</t>
  </si>
  <si>
    <t>Qty.</t>
  </si>
  <si>
    <t>Unit Cost (IQD)</t>
  </si>
  <si>
    <t>Total Cost (IQD)</t>
  </si>
  <si>
    <t>M2</t>
  </si>
  <si>
    <t>L.S</t>
  </si>
  <si>
    <r>
      <rPr>
        <b/>
        <sz val="12"/>
        <color theme="1"/>
        <rFont val="Calibri"/>
        <family val="2"/>
        <scheme val="minor"/>
      </rPr>
      <t>Total amount</t>
    </r>
    <r>
      <rPr>
        <sz val="12"/>
        <color theme="1"/>
        <rFont val="Calibri"/>
        <family val="2"/>
        <scheme val="minor"/>
      </rPr>
      <t xml:space="preserve"> </t>
    </r>
  </si>
  <si>
    <t>Electrical works:-</t>
  </si>
  <si>
    <t>Pcs</t>
  </si>
  <si>
    <t>Meter</t>
  </si>
  <si>
    <t>Sanitary and Water</t>
  </si>
  <si>
    <t xml:space="preserve">Item Description </t>
  </si>
  <si>
    <t>General Points</t>
  </si>
  <si>
    <t>The BoQ and design of the Sanitary Facility are finalized by the Technical Engineer and reviewed by the Engineering department in the Latifiyah Youth Center.</t>
  </si>
  <si>
    <t>Youth Center Refurbishment - Baghdad - Al Latifiya</t>
  </si>
  <si>
    <t>Preparing and painting the interior walls of the mentioned areas with two layers of high-quality paint according to the technical specifications and instructions of the manufacturer..
تجهيز وطلاء الجدران الداخلية للمساحات المذكورة و بطبقتين دهان بجودة عالية طبقا للمواصفات الفنية وتعليمات الشركة المصنعة.</t>
  </si>
  <si>
    <t>Paint الصبغ</t>
  </si>
  <si>
    <t>"Zebra blinds 2m wide:
Preparation and installation of zebra blinds (height 2.5m) of heavy quality, UV resistant and suitable for windows, the fabric is jacquard of excellent quality and non-loose texture, not easily deformed, water resistant and easy to care for. The frame is made of aluminum and is resistant to rust and dust."
"ستائر نوع زيبرا بعرض 2 م:
تجهيز وتثبيت ستائر نوع زيبرا (ارتفاع 2.5 م) من النوعية الثقيلة, مقاومة للأشعة فوق البنفسجية ومناسبة للنوافذ, القماش يكون جاكار من نوعية ممتازة ومن نسيج غير فضفاض وغير قابل للتشوه بسهولة ويكون مقاوم للمياه وسهل العناية به. الهيكل يكون من الالمنيوم ويكون مقاوم للصدأ والغبار."</t>
  </si>
  <si>
    <t>"Zebra blinds 1m wide:
Preparation and installation of zebra blinds (height 3.5m) of heavy quality, UV resistant and suitable for windows. The fabric is jacquard of excellent quality and of a non-loose texture that is not easily deformed and is water resistant and easy to care for. The frame is made of aluminum and is resistant to rust and dust.""ستائر نوع زيبرا بعرض ١  م:
تجهيز وتثبيت ستائر نوع زيبرا (ارتفاع ٣.٥  م) من النوعية الثقيلة, مقاومة للأشعة فوق البنفسجية ومناسبة للنوافذ, القماش يكون جاكار من نوعية ممتازة ومن نسيج غير فضفاض وغير قابل للتشوه بسهولة ويكون مقاوم للمياه وسهل العناية به. الهيكل يكون من الالمنيوم ويكون مقاوم للصدأ والغبار."</t>
  </si>
  <si>
    <r>
      <t xml:space="preserve">manufacture and installation of an iron door includes the fabrication and fitting of a door with dimensions of 2.8 meters in width and 2.25 meters in height. This item covers the full scope of work, which consists of sourcing high-quality iron materials, cutting and shaping the door frame and panels, welding, finishing, and applying protective coatings as required. Additionally, the installation involves securely fitting the iron door into the designated opening, ensuring proper alignment, functionality, and any necessary adjustments for seamless operation. The cost also includes labor, transportation of materials, and any required accessories such as hinges, locks, or handles.
 </t>
    </r>
    <r>
      <rPr>
        <b/>
        <sz val="12"/>
        <rFont val="Calibri"/>
        <family val="2"/>
        <scheme val="minor"/>
      </rPr>
      <t xml:space="preserve">تصنيع وتركيب باب حديدي: </t>
    </r>
    <r>
      <rPr>
        <sz val="12"/>
        <rFont val="Calibri"/>
        <family val="2"/>
        <scheme val="minor"/>
      </rPr>
      <t>تصنيع وتركيب باب بأبعاد 2.8 متر عرضًا و2.25 متر ارتفاعًا. يغطي هذا البند النطاق الكامل للعمل، والذي يتكون من الحصول على مواد حديدية عالية الجودة، وقطع وتشكيل إطار الباب والألواح، واللحام، والتشطيب، وتطبيق الطلاء الواقي حسب الحاجة. بالإضافة إلى ذلك، يتضمن التركيب تركيب الباب الحديدي بشكل آمن في الفتحة المخصصة، وضمان المحاذاة المناسبة، والوظيفة، وأي تعديلات ضرورية للتشغيل السلس. تشمل التكلفة أيضًا العمالة، ونقل المواد، وأي ملحقات مطلوبة مثل المفصلات أو الأقفال أو المقابض.</t>
    </r>
  </si>
  <si>
    <t>The work involves the careful and precise opening of the drainage systems in the bathrooms and toilets to facilitate necessary repairs, replacements, or modifications. This process includes identifying and accessing the drain lines, ensuring the removal of any blockages or debris, and inspecting the system for any damage or deterioration. The opening will be done with minimal disruption to the surrounding areas, following safety standards and building regulations. All waste materials, debris, and by-products generated during this work will be properly disposed of in accordance with environmental and local regulations. 
تتضمن الأعمال فتح أنظمة الصرف الصحي في الحمامات والمراحيض بعناية ودقة لتسهيل الإصلاحات أو الاستبدالات أو التعديلات اللازمة. تتضمن هذه العملية تحديد خطوط الصرف الصحي والوصول إليها، والتأكد من إزالة أي انسدادات أو حطام، وفحص النظام بحثًا عن أي ضرر أو تدهور. سيتم إجراء الفتح بأقل قدر من الاضطراب للمناطق المحيطة، وفقًا لمعايير السلامة ولوائح البناء. سيتم التخلص من جميع النفايات والحطام والمنتجات الثانوية الناتجة أثناء هذا العمل بشكل صحيح وفقًا للوائح البيئية والمحلية.</t>
  </si>
  <si>
    <t>Supplying and installation Glass with dmeasurement (42cm x 42cm)
With dimensions of 42 cm x 42 cm and 6mm thickness. The glass must be of high quality, ensuring durability and clarity. The installation should be carried out with precision, ensuring a secure and accurate fit, with all necessary materials and labor included in the scope of work. The glass panels should be installed in accordance with industry standards, providing a seamless finish and ensuring that all safety measures are adhered to during the installation process.
بأبعاد 42 سم × 42 سم و سمك 6 مم. يجب أن يكون الزجاج عالي الجودة، مما يضمن المتانة والوضوح. يجب أن يتم التركيب بدقة، مع ضمان التركيب الآمن والدقيق، مع تضمين جميع المواد والعمالة اللازمة في نطاق العمل. يجب تركيب الألواح الزجاجية وفقًا لمعايير الصناعة، مما يوفر تشطيبًا سلسًا ويضمن الالتزام بجميع تدابير السلامة أثناء عملية التركيب.</t>
  </si>
  <si>
    <t>Supply and install high-quality door locks suitable for the intended purpose, meeting industry standards for durability, security, and performance. The locks must be of a reliable make, resistant to wear and tear, and capable of providing secure locking and unlocking mechanisms.
تجهيز وتركيب أقفال أبواب عالية الجودة ومناسبة للغرض المقصود، وتلبي معايير الصناعة فيما يتعلق بالمتانة والأمان والأداء. يجب أن تكون الأقفال من صنع موثوق به، ومقاومة للتآكل والتلف، وقادرة على توفير آليات قفل وفتح آمنة.</t>
  </si>
  <si>
    <r>
      <t>Supplying and Install Artificial turf with measurement (9M</t>
    </r>
    <r>
      <rPr>
        <b/>
        <sz val="12"/>
        <rFont val="Calibri"/>
        <family val="2"/>
        <scheme val="minor"/>
      </rPr>
      <t xml:space="preserve"> * 8M</t>
    </r>
    <r>
      <rPr>
        <sz val="12"/>
        <rFont val="Calibri"/>
        <family val="2"/>
        <scheme val="minor"/>
      </rPr>
      <t>)resistant to water and heat, guaranteed color stability in all weather conditions, density of 1000 thousand hairs per meter and height of 10 mm, manufactured according to European specifications with a 5-year warrant.
ت وتركيب العشب الصناعي بقياس (9م*8م) مقاوم للماء والحرارة مضمون ثبات اللون في كافة الظروف الجوية كثافة 1000 الف شعرة في المتر وارتفاع 10ملم مصنع حسب المواصفات الاوروبية مع ضمان 5 سنوات</t>
    </r>
  </si>
  <si>
    <t xml:space="preserve">Supplying Bronze window handle, good quality, like Turkish model with installation
تجهيز مقبض نافذة برونزي نوعية جيدة مثل الموديل التركي مع التركيب
</t>
  </si>
  <si>
    <t>Includes the supply, installation, and commissioning of the fans along with the necessary. The scope of work covers the provision of all materials, labor, tools, and equipment required for the proper installation. Each ventilating fan should be equipped with an automatic shutter designed to open and close based on airflow or system control settings, ensuring efficient ventilation. The work should also involve connecting the fans to the existing electrical and control systems, ensuring proper integration and functionality. 
يشمل توريد وتركيب وتشغيل المراوح بالإضافة إلى ما يلزم. ويغطي نطاق العمل توفير جميع المواد والعمالة والأدوات والمعدات اللازمة للتركيب المناسب. يجب أن تكون كل مروحة تهوية مزودة بغطاء أوتوماتيكي مصمم للفتح والإغلاق بناءً على إعدادات تدفق الهواء أو التحكم في النظام، مما يضمن التهوية الفعالة. يجب أن يتضمن العمل أيضًا توصيل المراوح بالأنظمة الكهربائية والتحكمية الموجودة، مما يضمن التكامل والوظائف المناسبة.</t>
  </si>
  <si>
    <t>Providing LED Wall Batten 18w 6500k. تجهيز مصباح حائط LED بقدرة 18 وات 6500 كلفن.
The scope of work includes the supply and installation of LED Wall Batten Lights, 18W, 6500K colour temperature. These lights shall be designed for long lasting performance with a life expectancy of 25,000 hours. Installation includes securing the lights securely to the ceiling, ensuring the wiring is connected and the fixtures are aligned correctly to meet safety standards and optimum lighting efficiency.
يشمل نطاق العمل توفير وتركيب مصابيح LED Wall Batten، بقوة 18 واط ودرجة حرارة لون 6500 كلفن. يجب ان تكون مصممة هذه المصابيح لتعمل بأداء طويل الأمد مع عمر افتراضي يبلغ 25000 ساعة. يتضمن التركيب تثبيت المصابيح بشكل آمن على السقوف، وضمان توصيل الأسلاك ومحاذاة التركيبات بشكل صحيح لتلبية معايير السلامة وكفاءة الإضاءة المثلى.</t>
  </si>
  <si>
    <t>Supplying good quality wire 2.5 *2mm and Cover's wire
The scope of work includes the supply and installation of high-quality electric wire with dimensions of 2.5 x 2mm. The wire should meet relevant industry standards for safety and durability, ensuring reliability for both electrical and structural applications. The installation should be performed in accordance with best practices, ensuring secure connections, proper insulation, and compliance with local regulations. The cost covers all materials, labor, and associated tasks necessary to complete the installation to the required specifications.
يشمل نطاق العمل توريد وتركيب أسلاك كهربائية عالية الجودة بأبعاد 2.5 × 2 مم. يجب أن يتوافق السلك مع معايير الصناعة ذات الصلة للسلامة والمتانة، مما يضمن الموثوقية للتطبيقات الكهربائية والهيكلية. يجب أن يتم التركيب وفقًا لأفضل الممارسات، مع ضمان التوصيلات الآمنة والعزل المناسب والامتثال للوائح المحلية. تغطي التكلفة جميع المواد والعمالة والمهام المرتبطة اللازمة لإكمال التركيب وفقًا للمواصفات المطلوبة.</t>
  </si>
  <si>
    <t>Provide switch 10A good quality
Include the provision of a 10A switch of good quality. The switch should meet industry standards for safety, durability, and performance. It must be suitable for the specified electrical load and comply with all relevant regulations and codes. The switch should be ease of use and long service life, and should be sourced from a reputable manufacturer to ensure reliability and safety in operation. The cost should reflect the quality of the materials and the brand, ensuring that the switch is capable of withstanding normal wear and tear over time.
يجب أن يتضمن توفير مفتاح 10 أمبير عالي الجودة. يجب أن يتوافق المفتاح مع معايير الصناعة للسلامة والمتانة والأداء. يجب أن يكون مناسبًا للحمل الكهربائي المحدد ومتوافقًا مع جميع اللوائح والرموز ذات الصلة. يجب أن يكون المفتاح سهل الاستخدام وذو عمر خدمة طويل، ويجب أن يكون من مصنع حسن السمعة لضمان الموثوقية والسلامة في التشغيل. يجب أن تعكس التكلفة جودة المواد والعلامة التجارية، مما يضمن أن المفتاح قادر على تحمل التآكل الطبيعي بمرور الوقت.</t>
  </si>
  <si>
    <t>Provide 30A DP Switches good quality
The switches must be of durable construction, made from high-quality materials that ensure long-lasting performance under normal operating conditions. They should comply with all relevant electrical standards and regulations for safety and functionality. The switches must be capable of handling a 30A load without overheating or causing any electrical faults. Installation should be carried out following proper procedures to ensure correct operation and safety. The cost should cover both the supply of the switches and the complete installation, including any necessary fittings, wiring, and testing to confirm correct operation.
يجب أن تكون المفاتيح ذات بنية متينة، ومصنوعة من مواد عالية الجودة تضمن أداءً طويل الأمد في ظل ظروف التشغيل العادية. ويجب أن تتوافق مع جميع المعايير واللوائح الكهربائية ذات الصلة بالسلامة والوظائف. ويجب أن تكون المفاتيح قادرة على التعامل مع حمل 30 أمبير دون ارتفاع درجة الحرارة أو التسبب في أي أعطال كهربائية. ويجب إجراء التركيب وفقًا للإجراءات المناسبة لضمان التشغيل الصحيح والسلامة. ويجب أن تغطي التكلفة كلًا من توريد المفاتيح والتركيب الكامل، بما في ذلك أي تركيبات وأسلاك واختبارات ضرورية لتأكيد التشغيل الصحيح.</t>
  </si>
  <si>
    <t>Outdoor LED projector, 150W
The projector must be designed to be dust- and water-resistant, with an IP67 rating for protection against ingress of dust and the ability to withstand temporary immersion in water. The unit should operate within a voltage range of 85-265V, ensuring compatibility with standard electrical systems. The LED projector should be suitable for outdoor environments, providing high efficiency, long service life, and consistent performance in harsh weather conditions. Installation must be done in accordance with manufacturer guidelines and local electrical standards to ensure optimal functionality and safety.
يجب أن يكون جهاز العرض مصممًا ليكون مقاومًا للغبار والماء، مع تصنيف IP67 للحماية من دخول الغبار والقدرة على تحمل الغمر المؤقت في الماء. يجب أن تعمل الوحدة ضمن نطاق جهد يتراوح بين 85 و265 فولت، مما يضمن التوافق مع الأنظمة الكهربائية القياسية. يجب أن يكون جهاز العرض LED مناسبًا للبيئات الخارجية، مما يوفر كفاءة عالية وعمر خدمة طويل وأداء ثابت في ظروف الطقس القاسية. يجب أن يتم التركيب وفقًا لإرشادات الشركة المصنعة والمعايير الكهربائية المحلية لضمان الأداء الأمثل والسلامة.</t>
  </si>
  <si>
    <t>Preparing materials, tools, manpower and installing pipes for the western toilet with the best quality. The work includes removing the existing western toilet and installing the new ceramic toilet including the siphon, Ø100 mm (4 inch) pipe, 5 mm flexible hose, water connections and cleaning according to the instructions of the supervising engineer.
تجهيز المواد و الأدوات و الأيدي العاملة و تركيب الانابيب الخاصة بالمرحاض الغربي و بأفضل جودة. يتضمن العمل ازالة المرحاض الغربي الموجود و تركيب المرحاض الجديد السيراميكي بما في ذلك السيفون و الانبوب  Ø100 مم(4  بوصات) و الخرطوم المرن 5  مم ووصلات المياه و التنظيف وفقا لتعليمات المهندس المشرف.</t>
  </si>
  <si>
    <t>Prices should be in IQD  يجب أن تكون الأسعار بالدينار العراقي</t>
  </si>
  <si>
    <t>All the Works in the BoQ should be according to the attached Drawing or as per Supervisor Engineer Instructions 
 يجب أن تكون جميع الأعمال في جدول الكميات وفقًا للرسم المرفق أو وفقًا لتعليمات المهندس المشرف.</t>
  </si>
  <si>
    <t>All materials used must be examined in the laboratory of construction materials according to Lab Standards
. يجب فحص جميع المواد المستخدمة في مختبر مواد البناء وفقًا لمعايير المختبر.</t>
  </si>
  <si>
    <t>Communications and coordination with TDH, local authorities, related government departments and local communities is required by the Contractors during the implementation of the projects . يُطلب من المقاولين التواصل والتنسيق مع منظمة ارض البشر السويسرية والسلطات المحلية
 والدوائر الحكومية ذات الصلة والمجتمعات المحلية أثناء تنفيذ المشاريع.</t>
  </si>
  <si>
    <t>Site visit and investigation of the projects is recommended for bidders prior to submit their quotations.
 يُنصح مقدمو العطاءات بزيارة الموقع والتحقيق في المشاريع قبل تقديم عروض أسعارهم.</t>
  </si>
  <si>
    <t>Installation of Project Signboards and logos for TDH are required and shall be included in the price of the items  
 يُطلب تركيب لافتات وشعارات المشروع لشركة تي دي إتش ويجب تضمينها في سعر العناصر
.</t>
  </si>
  <si>
    <t>The specified light is a 40-watt LED panel, offering a lighting color of white. The dimensions of the light are 60 cm by 60 cm, and it is encased within a durable glass cover. This item should be carefully installed to ensure proper functioning, durability, and energy efficiency, suitable for environments requiring moisture resistance. The task encompasses all necessary materials, labor, and installation efforts to complete the setup to the required standards.
المصباح المحدد عبارة عن لوحة  بقوة 40 واط، توفر لون إضاءة أبيض. أبعاد المصباح 60 سم × 60 سم، وهو محاط بغطاء زجاجي متين. يجب تركيب هذا العنصر بعناية لضمان الأداء السليم والمتانة وكفاءة الطاقة، وهو مناسب للبيئات التي تتطلب مقاومة الرطوبة. تتضمن المهمة جميع المواد اللازمة والعمالة وجهود التركيب لإكمال الإعداد وفقًا للمعايير المطلوبة.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</si>
</sst>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78"/>
      <scheme val="minor"/>
    </font>
    <font>
      <b/>
      <sz val="12"/>
      <color theme="1"/>
      <name val="Calibri"/>
      <family val="2"/>
      <scheme val="minor"/>
    </font>
    <font>
      <b/>
      <sz val="16"/>
      <name val="Calibri"/>
      <family val="2"/>
      <scheme val="minor"/>
    </font>
    <font>
      <sz val="10"/>
      <name val="Arial"/>
      <family val="2"/>
    </font>
    <font>
      <b/>
      <sz val="10"/>
      <color theme="1"/>
      <name val="Calibri"/>
      <family val="2"/>
      <scheme val="minor"/>
    </font>
    <font>
      <sz val="8"/>
      <name val="Calibri"/>
      <family val="2"/>
      <scheme val="minor"/>
    </font>
    <font>
      <sz val="14"/>
      <color theme="1"/>
      <name val="Calibri"/>
      <family val="2"/>
      <scheme val="minor"/>
    </font>
    <font>
      <b/>
      <sz val="14"/>
      <name val="Calibri"/>
      <family val="2"/>
      <scheme val="minor"/>
    </font>
    <font>
      <sz val="12"/>
      <name val="Calibri"/>
      <family val="2"/>
      <scheme val="minor"/>
    </font>
    <font>
      <b/>
      <sz val="12"/>
      <color rgb="FF000000"/>
      <name val="Calibri"/>
      <family val="2"/>
      <scheme val="minor"/>
    </font>
    <font>
      <b/>
      <sz val="12"/>
      <name val="Calibri"/>
      <family val="2"/>
      <scheme val="minor"/>
    </font>
    <font>
      <b/>
      <i/>
      <u/>
      <sz val="16"/>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0" fontId="4" fillId="0" borderId="0"/>
    <xf numFmtId="0" fontId="7" fillId="0" borderId="0"/>
  </cellStyleXfs>
  <cellXfs count="51">
    <xf numFmtId="0" fontId="0" fillId="0" borderId="0" xfId="0"/>
    <xf numFmtId="0" fontId="5" fillId="0" borderId="0" xfId="2" applyFont="1" applyAlignment="1">
      <alignment vertical="center"/>
    </xf>
    <xf numFmtId="164" fontId="5" fillId="0" borderId="0" xfId="1" applyNumberFormat="1" applyFont="1" applyBorder="1" applyAlignment="1">
      <alignment vertical="center"/>
    </xf>
    <xf numFmtId="0" fontId="5" fillId="4" borderId="1" xfId="0" applyFont="1" applyFill="1" applyBorder="1" applyAlignment="1">
      <alignment horizontal="center" vertical="center"/>
    </xf>
    <xf numFmtId="164" fontId="5" fillId="4" borderId="1" xfId="1" applyNumberFormat="1" applyFont="1" applyFill="1" applyBorder="1" applyAlignment="1">
      <alignment horizontal="center" vertical="center"/>
    </xf>
    <xf numFmtId="0" fontId="5" fillId="0" borderId="1" xfId="0" applyFont="1" applyBorder="1" applyAlignment="1">
      <alignment horizontal="center" vertical="center"/>
    </xf>
    <xf numFmtId="164" fontId="5" fillId="0" borderId="1" xfId="1" applyNumberFormat="1" applyFont="1" applyBorder="1" applyAlignment="1">
      <alignment horizontal="center" vertical="center"/>
    </xf>
    <xf numFmtId="164" fontId="5" fillId="6"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5" fillId="5" borderId="1" xfId="0" applyFont="1" applyFill="1" applyBorder="1" applyAlignment="1">
      <alignment horizontal="center" vertical="center"/>
    </xf>
    <xf numFmtId="164" fontId="5" fillId="5" borderId="1" xfId="1" applyNumberFormat="1" applyFont="1" applyFill="1" applyBorder="1" applyAlignment="1">
      <alignment horizontal="center" vertical="center"/>
    </xf>
    <xf numFmtId="0" fontId="5" fillId="5" borderId="5" xfId="0" applyFont="1" applyFill="1" applyBorder="1" applyAlignment="1">
      <alignment horizontal="center" vertical="center"/>
    </xf>
    <xf numFmtId="0" fontId="0" fillId="0" borderId="0" xfId="0" applyAlignment="1">
      <alignment vertical="center"/>
    </xf>
    <xf numFmtId="0" fontId="0" fillId="0" borderId="0" xfId="0" applyFont="1" applyAlignment="1">
      <alignment horizontal="center" vertical="center"/>
    </xf>
    <xf numFmtId="0" fontId="5" fillId="3" borderId="1" xfId="0" applyFont="1" applyFill="1" applyBorder="1" applyAlignment="1">
      <alignment horizontal="center" vertical="center"/>
    </xf>
    <xf numFmtId="164" fontId="5" fillId="3" borderId="1" xfId="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5" borderId="5" xfId="0" applyFont="1" applyFill="1" applyBorder="1" applyAlignment="1">
      <alignment horizontal="left" vertical="center"/>
    </xf>
    <xf numFmtId="164" fontId="5" fillId="5" borderId="5" xfId="1"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3" fontId="13" fillId="4" borderId="3" xfId="3" applyNumberFormat="1" applyFont="1" applyFill="1" applyBorder="1" applyAlignment="1">
      <alignment horizontal="center" vertical="center" wrapText="1" readingOrder="1"/>
    </xf>
    <xf numFmtId="0" fontId="5" fillId="4" borderId="1" xfId="0" applyFont="1" applyFill="1" applyBorder="1" applyAlignment="1">
      <alignment horizontal="center" vertical="center" wrapText="1"/>
    </xf>
    <xf numFmtId="164" fontId="5" fillId="4" borderId="1" xfId="1"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3" fontId="13" fillId="0" borderId="3" xfId="3" applyNumberFormat="1" applyFont="1" applyBorder="1" applyAlignment="1">
      <alignment horizontal="center" vertical="center" wrapText="1" readingOrder="1"/>
    </xf>
    <xf numFmtId="0" fontId="0" fillId="4" borderId="0" xfId="0" applyFont="1" applyFill="1" applyAlignment="1">
      <alignment horizontal="center" vertical="center"/>
    </xf>
    <xf numFmtId="3" fontId="13" fillId="4" borderId="3" xfId="3" applyNumberFormat="1" applyFont="1" applyFill="1" applyBorder="1" applyAlignment="1">
      <alignment horizontal="center" vertical="center" wrapText="1"/>
    </xf>
    <xf numFmtId="3" fontId="13" fillId="5" borderId="3" xfId="3" applyNumberFormat="1" applyFont="1" applyFill="1" applyBorder="1" applyAlignment="1">
      <alignment horizontal="center" vertical="center" wrapText="1" readingOrder="1"/>
    </xf>
    <xf numFmtId="0" fontId="0" fillId="0" borderId="0" xfId="0" applyFont="1" applyAlignment="1">
      <alignment vertical="center"/>
    </xf>
    <xf numFmtId="0" fontId="12" fillId="4" borderId="1" xfId="3" applyFont="1" applyFill="1" applyBorder="1" applyAlignment="1">
      <alignment horizontal="left" vertical="center" wrapText="1" readingOrder="1"/>
    </xf>
    <xf numFmtId="0" fontId="0" fillId="4" borderId="0" xfId="0" applyFont="1" applyFill="1" applyAlignment="1">
      <alignment vertical="center"/>
    </xf>
    <xf numFmtId="0" fontId="12" fillId="0" borderId="1" xfId="3" applyFont="1" applyBorder="1" applyAlignment="1">
      <alignment horizontal="left" vertical="center" wrapText="1" readingOrder="1"/>
    </xf>
    <xf numFmtId="0" fontId="12" fillId="4" borderId="1" xfId="0" applyFont="1" applyFill="1" applyBorder="1" applyAlignment="1">
      <alignment horizontal="left" vertical="center" wrapText="1"/>
    </xf>
    <xf numFmtId="0" fontId="14" fillId="5" borderId="1" xfId="3" applyFont="1" applyFill="1" applyBorder="1" applyAlignment="1">
      <alignment horizontal="left" vertical="center" wrapText="1" readingOrder="1"/>
    </xf>
    <xf numFmtId="164" fontId="0" fillId="0" borderId="0" xfId="1" applyNumberFormat="1" applyFont="1" applyAlignment="1">
      <alignment vertical="center"/>
    </xf>
    <xf numFmtId="0" fontId="12" fillId="4" borderId="1" xfId="3" applyFont="1" applyFill="1" applyBorder="1" applyAlignment="1">
      <alignment horizontal="center" vertical="center" wrapText="1" readingOrder="1"/>
    </xf>
    <xf numFmtId="0" fontId="3" fillId="5" borderId="1" xfId="0" applyFont="1" applyFill="1" applyBorder="1" applyAlignment="1">
      <alignment horizontal="center"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Font="1" applyAlignment="1">
      <alignment horizontal="center" vertical="center" wrapText="1"/>
    </xf>
    <xf numFmtId="0" fontId="12" fillId="6" borderId="2" xfId="0" applyFont="1" applyFill="1" applyBorder="1" applyAlignment="1">
      <alignment vertical="center" wrapText="1"/>
    </xf>
    <xf numFmtId="0" fontId="12" fillId="6" borderId="3" xfId="0" applyFont="1" applyFill="1" applyBorder="1" applyAlignment="1">
      <alignment vertical="center" wrapText="1"/>
    </xf>
    <xf numFmtId="0" fontId="12" fillId="6" borderId="4" xfId="0" applyFont="1" applyFill="1" applyBorder="1" applyAlignment="1">
      <alignment vertical="center" wrapText="1"/>
    </xf>
    <xf numFmtId="0" fontId="11" fillId="0" borderId="0" xfId="0" applyFont="1" applyAlignment="1">
      <alignment horizontal="left" vertical="center" wrapTex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2" fillId="6" borderId="1" xfId="0" applyFont="1" applyFill="1" applyBorder="1" applyAlignment="1">
      <alignment vertical="center" wrapText="1"/>
    </xf>
  </cellXfs>
  <cellStyles count="4">
    <cellStyle name="Comma" xfId="1" builtinId="3"/>
    <cellStyle name="Normal" xfId="0" builtinId="0"/>
    <cellStyle name="Normal 2 2" xfId="3" xr:uid="{00000000-0005-0000-0000-000002000000}"/>
    <cellStyle name="Normal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34"/>
  <sheetViews>
    <sheetView tabSelected="1" view="pageBreakPreview" zoomScale="80" zoomScaleNormal="80" zoomScaleSheetLayoutView="80" workbookViewId="0">
      <selection activeCell="I27" sqref="I27"/>
    </sheetView>
  </sheetViews>
  <sheetFormatPr defaultColWidth="8.85546875" defaultRowHeight="15" x14ac:dyDescent="0.25"/>
  <cols>
    <col min="1" max="1" width="5.42578125" style="28" customWidth="1"/>
    <col min="2" max="2" width="116.140625" style="28" customWidth="1"/>
    <col min="3" max="3" width="10.28515625" style="28" customWidth="1"/>
    <col min="4" max="4" width="9.140625" style="28" customWidth="1"/>
    <col min="5" max="5" width="15.28515625" style="34" bestFit="1" customWidth="1"/>
    <col min="6" max="6" width="17.85546875" style="28" customWidth="1"/>
    <col min="7" max="7" width="8.85546875" style="28"/>
    <col min="8" max="8" width="5.85546875" style="28" customWidth="1"/>
    <col min="9" max="9" width="14" style="28" customWidth="1"/>
    <col min="10" max="12" width="8.85546875" style="28"/>
    <col min="13" max="13" width="6.28515625" style="28" customWidth="1"/>
    <col min="14" max="14" width="12.42578125" style="28" customWidth="1"/>
    <col min="15" max="15" width="8.85546875" style="13"/>
    <col min="16" max="16384" width="8.85546875" style="28"/>
  </cols>
  <sheetData>
    <row r="2" spans="1:15" ht="18.75" x14ac:dyDescent="0.25">
      <c r="B2" s="43"/>
      <c r="C2" s="43"/>
      <c r="D2" s="1"/>
      <c r="E2" s="2"/>
      <c r="F2" s="1"/>
      <c r="I2" s="12"/>
      <c r="J2" s="12"/>
      <c r="K2" s="12"/>
      <c r="L2" s="12"/>
      <c r="M2" s="12"/>
      <c r="N2" s="12"/>
      <c r="O2" s="12"/>
    </row>
    <row r="3" spans="1:15" ht="21" x14ac:dyDescent="0.25">
      <c r="A3" s="44" t="s">
        <v>16</v>
      </c>
      <c r="B3" s="44"/>
      <c r="C3" s="44"/>
      <c r="D3" s="44"/>
      <c r="E3" s="44"/>
      <c r="F3" s="44"/>
      <c r="I3" s="12"/>
      <c r="J3" s="12"/>
      <c r="K3" s="12"/>
      <c r="L3" s="12"/>
      <c r="M3" s="12"/>
      <c r="N3" s="12"/>
      <c r="O3" s="12"/>
    </row>
    <row r="4" spans="1:15" ht="21" x14ac:dyDescent="0.25">
      <c r="A4" s="45" t="s">
        <v>0</v>
      </c>
      <c r="B4" s="45"/>
      <c r="C4" s="45"/>
      <c r="D4" s="45"/>
      <c r="E4" s="45"/>
      <c r="F4" s="45"/>
      <c r="I4" s="12"/>
      <c r="J4" s="12"/>
      <c r="K4" s="12"/>
      <c r="L4" s="12"/>
      <c r="M4" s="12"/>
      <c r="N4" s="12"/>
      <c r="O4" s="12"/>
    </row>
    <row r="5" spans="1:15" s="37" customFormat="1" ht="15.75" x14ac:dyDescent="0.25">
      <c r="A5" s="36">
        <v>1</v>
      </c>
      <c r="B5" s="40" t="s">
        <v>34</v>
      </c>
      <c r="C5" s="41"/>
      <c r="D5" s="41"/>
      <c r="E5" s="41"/>
      <c r="F5" s="42"/>
      <c r="I5" s="38"/>
      <c r="J5" s="38"/>
      <c r="K5" s="38"/>
      <c r="L5" s="38"/>
      <c r="M5" s="38"/>
      <c r="N5" s="38"/>
      <c r="O5" s="38"/>
    </row>
    <row r="6" spans="1:15" s="37" customFormat="1" ht="47.25" customHeight="1" x14ac:dyDescent="0.25">
      <c r="A6" s="36">
        <v>2</v>
      </c>
      <c r="B6" s="40" t="s">
        <v>35</v>
      </c>
      <c r="C6" s="41"/>
      <c r="D6" s="41"/>
      <c r="E6" s="41"/>
      <c r="F6" s="42"/>
      <c r="I6" s="38"/>
      <c r="J6" s="38"/>
      <c r="K6" s="38"/>
      <c r="L6" s="38"/>
      <c r="M6" s="38"/>
      <c r="N6" s="38"/>
      <c r="O6" s="38"/>
    </row>
    <row r="7" spans="1:15" s="37" customFormat="1" ht="47.25" customHeight="1" x14ac:dyDescent="0.25">
      <c r="A7" s="36">
        <v>3</v>
      </c>
      <c r="B7" s="40" t="s">
        <v>36</v>
      </c>
      <c r="C7" s="41"/>
      <c r="D7" s="41"/>
      <c r="E7" s="41"/>
      <c r="F7" s="42"/>
      <c r="I7" s="38"/>
      <c r="J7" s="38"/>
      <c r="K7" s="38"/>
      <c r="L7" s="38"/>
      <c r="M7" s="38"/>
      <c r="N7" s="38"/>
      <c r="O7" s="38"/>
    </row>
    <row r="8" spans="1:15" s="37" customFormat="1" ht="47.25" customHeight="1" x14ac:dyDescent="0.25">
      <c r="A8" s="36">
        <v>4</v>
      </c>
      <c r="B8" s="40" t="s">
        <v>37</v>
      </c>
      <c r="C8" s="41"/>
      <c r="D8" s="41"/>
      <c r="E8" s="41"/>
      <c r="F8" s="42"/>
      <c r="I8" s="38"/>
      <c r="J8" s="38"/>
      <c r="K8" s="38"/>
      <c r="L8" s="38"/>
      <c r="M8" s="38"/>
      <c r="N8" s="38"/>
      <c r="O8" s="38"/>
    </row>
    <row r="9" spans="1:15" s="37" customFormat="1" ht="47.25" customHeight="1" x14ac:dyDescent="0.25">
      <c r="A9" s="36">
        <v>5</v>
      </c>
      <c r="B9" s="40" t="s">
        <v>38</v>
      </c>
      <c r="C9" s="41"/>
      <c r="D9" s="41"/>
      <c r="E9" s="41"/>
      <c r="F9" s="42"/>
      <c r="O9" s="39"/>
    </row>
    <row r="10" spans="1:15" s="37" customFormat="1" ht="47.25" customHeight="1" x14ac:dyDescent="0.25">
      <c r="A10" s="36">
        <v>6</v>
      </c>
      <c r="B10" s="50" t="s">
        <v>39</v>
      </c>
      <c r="C10" s="50"/>
      <c r="D10" s="50"/>
      <c r="E10" s="50"/>
      <c r="F10" s="50"/>
      <c r="O10" s="39"/>
    </row>
    <row r="11" spans="1:15" s="13" customFormat="1" ht="31.5" x14ac:dyDescent="0.25">
      <c r="A11" s="9" t="s">
        <v>1</v>
      </c>
      <c r="B11" s="14" t="s">
        <v>13</v>
      </c>
      <c r="C11" s="14" t="s">
        <v>2</v>
      </c>
      <c r="D11" s="14" t="s">
        <v>3</v>
      </c>
      <c r="E11" s="15" t="s">
        <v>4</v>
      </c>
      <c r="F11" s="16" t="s">
        <v>5</v>
      </c>
    </row>
    <row r="12" spans="1:15" s="13" customFormat="1" ht="15.75" x14ac:dyDescent="0.25">
      <c r="A12" s="9"/>
      <c r="B12" s="17" t="s">
        <v>18</v>
      </c>
      <c r="C12" s="9"/>
      <c r="D12" s="11"/>
      <c r="E12" s="18"/>
      <c r="F12" s="19">
        <f>SUM(F13:F13)</f>
        <v>0</v>
      </c>
    </row>
    <row r="13" spans="1:15" ht="47.25" x14ac:dyDescent="0.25">
      <c r="A13" s="8">
        <v>1</v>
      </c>
      <c r="B13" s="35" t="s">
        <v>17</v>
      </c>
      <c r="C13" s="20" t="s">
        <v>6</v>
      </c>
      <c r="D13" s="21">
        <v>500</v>
      </c>
      <c r="E13" s="22"/>
      <c r="F13" s="23">
        <f>D13*E13</f>
        <v>0</v>
      </c>
    </row>
    <row r="14" spans="1:15" ht="15.75" x14ac:dyDescent="0.25">
      <c r="A14" s="8" t="s">
        <v>1</v>
      </c>
      <c r="B14" s="33" t="s">
        <v>12</v>
      </c>
      <c r="C14" s="27"/>
      <c r="D14" s="9"/>
      <c r="E14" s="10"/>
      <c r="F14" s="10">
        <f>SUM(F15:F18)</f>
        <v>0</v>
      </c>
    </row>
    <row r="15" spans="1:15" ht="94.5" x14ac:dyDescent="0.25">
      <c r="A15" s="8">
        <v>1</v>
      </c>
      <c r="B15" s="31" t="s">
        <v>33</v>
      </c>
      <c r="C15" s="24" t="s">
        <v>10</v>
      </c>
      <c r="D15" s="5">
        <v>3</v>
      </c>
      <c r="E15" s="6"/>
      <c r="F15" s="23">
        <f t="shared" ref="F15:F32" si="0">D15*E15</f>
        <v>0</v>
      </c>
    </row>
    <row r="16" spans="1:15" s="30" customFormat="1" ht="157.5" x14ac:dyDescent="0.25">
      <c r="A16" s="8">
        <v>3</v>
      </c>
      <c r="B16" s="29" t="s">
        <v>22</v>
      </c>
      <c r="C16" s="20" t="s">
        <v>7</v>
      </c>
      <c r="D16" s="3">
        <v>1</v>
      </c>
      <c r="E16" s="4"/>
      <c r="F16" s="23">
        <f t="shared" si="0"/>
        <v>0</v>
      </c>
      <c r="O16" s="25"/>
    </row>
    <row r="17" spans="1:6" ht="15.75" x14ac:dyDescent="0.25">
      <c r="A17" s="8" t="s">
        <v>1</v>
      </c>
      <c r="B17" s="33" t="s">
        <v>14</v>
      </c>
      <c r="C17" s="27"/>
      <c r="D17" s="9"/>
      <c r="E17" s="10"/>
      <c r="F17" s="10">
        <f>SUM(F18:F24)</f>
        <v>0</v>
      </c>
    </row>
    <row r="18" spans="1:6" ht="173.25" x14ac:dyDescent="0.25">
      <c r="A18" s="8">
        <v>1</v>
      </c>
      <c r="B18" s="31" t="s">
        <v>21</v>
      </c>
      <c r="C18" s="24" t="s">
        <v>10</v>
      </c>
      <c r="D18" s="5">
        <v>1</v>
      </c>
      <c r="E18" s="6"/>
      <c r="F18" s="23">
        <f t="shared" si="0"/>
        <v>0</v>
      </c>
    </row>
    <row r="19" spans="1:6" ht="141.75" x14ac:dyDescent="0.25">
      <c r="A19" s="8">
        <v>2</v>
      </c>
      <c r="B19" s="31" t="s">
        <v>19</v>
      </c>
      <c r="C19" s="24" t="s">
        <v>10</v>
      </c>
      <c r="D19" s="5">
        <v>4</v>
      </c>
      <c r="E19" s="6"/>
      <c r="F19" s="23">
        <f t="shared" si="0"/>
        <v>0</v>
      </c>
    </row>
    <row r="20" spans="1:6" ht="110.25" x14ac:dyDescent="0.25">
      <c r="A20" s="8">
        <v>3</v>
      </c>
      <c r="B20" s="31" t="s">
        <v>20</v>
      </c>
      <c r="C20" s="24" t="s">
        <v>10</v>
      </c>
      <c r="D20" s="5">
        <v>1</v>
      </c>
      <c r="E20" s="6"/>
      <c r="F20" s="23">
        <f t="shared" si="0"/>
        <v>0</v>
      </c>
    </row>
    <row r="21" spans="1:6" ht="47.25" x14ac:dyDescent="0.25">
      <c r="A21" s="8">
        <v>4</v>
      </c>
      <c r="B21" s="32" t="s">
        <v>26</v>
      </c>
      <c r="C21" s="26" t="s">
        <v>10</v>
      </c>
      <c r="D21" s="5">
        <v>2</v>
      </c>
      <c r="E21" s="6"/>
      <c r="F21" s="23">
        <f t="shared" si="0"/>
        <v>0</v>
      </c>
    </row>
    <row r="22" spans="1:6" ht="157.5" x14ac:dyDescent="0.25">
      <c r="A22" s="8">
        <v>5</v>
      </c>
      <c r="B22" s="32" t="s">
        <v>23</v>
      </c>
      <c r="C22" s="24" t="s">
        <v>10</v>
      </c>
      <c r="D22" s="5">
        <v>3</v>
      </c>
      <c r="E22" s="6"/>
      <c r="F22" s="23">
        <f t="shared" si="0"/>
        <v>0</v>
      </c>
    </row>
    <row r="23" spans="1:6" ht="78.75" x14ac:dyDescent="0.25">
      <c r="A23" s="8">
        <v>6</v>
      </c>
      <c r="B23" s="32" t="s">
        <v>24</v>
      </c>
      <c r="C23" s="24" t="s">
        <v>10</v>
      </c>
      <c r="D23" s="5">
        <v>2</v>
      </c>
      <c r="E23" s="6"/>
      <c r="F23" s="23">
        <f t="shared" si="0"/>
        <v>0</v>
      </c>
    </row>
    <row r="24" spans="1:6" ht="78.75" x14ac:dyDescent="0.25">
      <c r="A24" s="8">
        <v>7</v>
      </c>
      <c r="B24" s="31" t="s">
        <v>25</v>
      </c>
      <c r="C24" s="24" t="s">
        <v>11</v>
      </c>
      <c r="D24" s="5">
        <v>72</v>
      </c>
      <c r="E24" s="6"/>
      <c r="F24" s="23">
        <f t="shared" si="0"/>
        <v>0</v>
      </c>
    </row>
    <row r="25" spans="1:6" ht="15.75" x14ac:dyDescent="0.25">
      <c r="A25" s="8" t="s">
        <v>1</v>
      </c>
      <c r="B25" s="33" t="s">
        <v>9</v>
      </c>
      <c r="C25" s="27"/>
      <c r="D25" s="9"/>
      <c r="E25" s="10"/>
      <c r="F25" s="10">
        <f>SUM(F26:F32)</f>
        <v>0</v>
      </c>
    </row>
    <row r="26" spans="1:6" ht="110.25" x14ac:dyDescent="0.25">
      <c r="A26" s="8">
        <v>1</v>
      </c>
      <c r="B26" s="31" t="s">
        <v>40</v>
      </c>
      <c r="C26" s="24" t="s">
        <v>10</v>
      </c>
      <c r="D26" s="5">
        <v>34</v>
      </c>
      <c r="E26" s="6"/>
      <c r="F26" s="23">
        <f t="shared" si="0"/>
        <v>0</v>
      </c>
    </row>
    <row r="27" spans="1:6" ht="126" x14ac:dyDescent="0.25">
      <c r="A27" s="8">
        <v>2</v>
      </c>
      <c r="B27" s="31" t="s">
        <v>27</v>
      </c>
      <c r="C27" s="24" t="s">
        <v>10</v>
      </c>
      <c r="D27" s="5">
        <v>4</v>
      </c>
      <c r="E27" s="6"/>
      <c r="F27" s="23">
        <f t="shared" si="0"/>
        <v>0</v>
      </c>
    </row>
    <row r="28" spans="1:6" ht="126" x14ac:dyDescent="0.25">
      <c r="A28" s="8">
        <v>3</v>
      </c>
      <c r="B28" s="31" t="s">
        <v>28</v>
      </c>
      <c r="C28" s="24" t="s">
        <v>10</v>
      </c>
      <c r="D28" s="5">
        <v>8</v>
      </c>
      <c r="E28" s="6"/>
      <c r="F28" s="23">
        <f t="shared" si="0"/>
        <v>0</v>
      </c>
    </row>
    <row r="29" spans="1:6" ht="141.75" x14ac:dyDescent="0.25">
      <c r="A29" s="8">
        <v>4</v>
      </c>
      <c r="B29" s="31" t="s">
        <v>29</v>
      </c>
      <c r="C29" s="24" t="s">
        <v>11</v>
      </c>
      <c r="D29" s="5">
        <v>10</v>
      </c>
      <c r="E29" s="6"/>
      <c r="F29" s="23">
        <f t="shared" si="0"/>
        <v>0</v>
      </c>
    </row>
    <row r="30" spans="1:6" ht="157.5" x14ac:dyDescent="0.25">
      <c r="A30" s="8">
        <v>5</v>
      </c>
      <c r="B30" s="31" t="s">
        <v>30</v>
      </c>
      <c r="C30" s="24" t="s">
        <v>10</v>
      </c>
      <c r="D30" s="5">
        <v>15</v>
      </c>
      <c r="E30" s="6"/>
      <c r="F30" s="23">
        <f>D30*E30</f>
        <v>0</v>
      </c>
    </row>
    <row r="31" spans="1:6" ht="173.25" x14ac:dyDescent="0.25">
      <c r="A31" s="8">
        <v>6</v>
      </c>
      <c r="B31" s="31" t="s">
        <v>31</v>
      </c>
      <c r="C31" s="24" t="s">
        <v>10</v>
      </c>
      <c r="D31" s="5">
        <v>4</v>
      </c>
      <c r="E31" s="6"/>
      <c r="F31" s="23">
        <f t="shared" si="0"/>
        <v>0</v>
      </c>
    </row>
    <row r="32" spans="1:6" ht="173.25" x14ac:dyDescent="0.25">
      <c r="A32" s="8">
        <v>7</v>
      </c>
      <c r="B32" s="31" t="s">
        <v>32</v>
      </c>
      <c r="C32" s="24" t="s">
        <v>10</v>
      </c>
      <c r="D32" s="5">
        <v>8</v>
      </c>
      <c r="E32" s="6"/>
      <c r="F32" s="23">
        <f t="shared" si="0"/>
        <v>0</v>
      </c>
    </row>
    <row r="33" spans="1:6" ht="27.75" customHeight="1" x14ac:dyDescent="0.25">
      <c r="A33" s="47" t="s">
        <v>8</v>
      </c>
      <c r="B33" s="48"/>
      <c r="C33" s="48"/>
      <c r="D33" s="48"/>
      <c r="E33" s="49"/>
      <c r="F33" s="7">
        <f>SUM(F12,F14,F25,F17)</f>
        <v>0</v>
      </c>
    </row>
    <row r="34" spans="1:6" ht="36" customHeight="1" x14ac:dyDescent="0.25">
      <c r="A34" s="46" t="s">
        <v>15</v>
      </c>
      <c r="B34" s="46"/>
      <c r="C34" s="46"/>
      <c r="D34" s="46"/>
      <c r="E34" s="46"/>
      <c r="F34" s="46"/>
    </row>
  </sheetData>
  <mergeCells count="11">
    <mergeCell ref="A34:F34"/>
    <mergeCell ref="A33:E33"/>
    <mergeCell ref="B7:F7"/>
    <mergeCell ref="B8:F8"/>
    <mergeCell ref="B9:F9"/>
    <mergeCell ref="B10:F10"/>
    <mergeCell ref="B6:F6"/>
    <mergeCell ref="B2:C2"/>
    <mergeCell ref="B5:F5"/>
    <mergeCell ref="A3:F3"/>
    <mergeCell ref="A4:F4"/>
  </mergeCells>
  <phoneticPr fontId="9" type="noConversion"/>
  <printOptions horizontalCentered="1" verticalCentered="1"/>
  <pageMargins left="0" right="0" top="0" bottom="0" header="0" footer="0"/>
  <pageSetup paperSize="9" scale="22" orientation="landscape" r:id="rId1"/>
  <colBreaks count="1" manualBreakCount="1">
    <brk id="6" max="1048575" man="1"/>
  </colBreaks>
  <ignoredErrors>
    <ignoredError sqref="F1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2025-01-08T11:09:20Z</dcterms:modified>
</cp:coreProperties>
</file>