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https://unicef.sharepoint.com/teams/IRQ-Supply/IRQSLBaghdad/2025/Solicitation/IRAQ-LRFQ-2025-005-(9197169) CP - stop center/"/>
    </mc:Choice>
  </mc:AlternateContent>
  <xr:revisionPtr revIDLastSave="242" documentId="8_{05527F4B-179F-4A4C-B89A-CFF4EE559172}" xr6:coauthVersionLast="47" xr6:coauthVersionMax="47" xr10:uidLastSave="{E45453B6-5502-4D08-9D1E-15786AEAAA2F}"/>
  <bookViews>
    <workbookView xWindow="-120" yWindow="-120" windowWidth="29040" windowHeight="15840" tabRatio="941" xr2:uid="{00000000-000D-0000-FFFF-FFFF00000000}"/>
  </bookViews>
  <sheets>
    <sheet name="Sheet1 " sheetId="5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1" i="57" l="1"/>
  <c r="L11" i="57"/>
  <c r="N11" i="57"/>
  <c r="G11" i="57"/>
  <c r="I11" i="57" s="1"/>
  <c r="S11" i="57" s="1"/>
  <c r="Q17" i="57"/>
  <c r="Q16" i="57"/>
  <c r="Q15" i="57"/>
  <c r="Q14" i="57"/>
  <c r="Q13" i="57"/>
  <c r="Q12" i="57"/>
  <c r="Q10" i="57"/>
  <c r="Q9" i="57"/>
  <c r="Q8" i="57"/>
  <c r="Q7" i="57"/>
  <c r="Q6" i="57"/>
  <c r="Q5" i="57"/>
  <c r="Q4" i="57"/>
  <c r="L5" i="57"/>
  <c r="N5" i="57" s="1"/>
  <c r="L6" i="57"/>
  <c r="N6" i="57" s="1"/>
  <c r="L7" i="57"/>
  <c r="N7" i="57" s="1"/>
  <c r="L8" i="57"/>
  <c r="N8" i="57" s="1"/>
  <c r="L9" i="57"/>
  <c r="N9" i="57" s="1"/>
  <c r="L10" i="57"/>
  <c r="N10" i="57" s="1"/>
  <c r="L12" i="57"/>
  <c r="N12" i="57" s="1"/>
  <c r="L13" i="57"/>
  <c r="N13" i="57" s="1"/>
  <c r="L14" i="57"/>
  <c r="N14" i="57" s="1"/>
  <c r="L15" i="57"/>
  <c r="N15" i="57" s="1"/>
  <c r="L16" i="57"/>
  <c r="N16" i="57" s="1"/>
  <c r="L17" i="57"/>
  <c r="N17" i="57" s="1"/>
  <c r="L4" i="57"/>
  <c r="N4" i="57" s="1"/>
  <c r="G5" i="57"/>
  <c r="I5" i="57" s="1"/>
  <c r="G6" i="57"/>
  <c r="I6" i="57" s="1"/>
  <c r="G7" i="57"/>
  <c r="I7" i="57" s="1"/>
  <c r="G8" i="57"/>
  <c r="I8" i="57" s="1"/>
  <c r="G9" i="57"/>
  <c r="G10" i="57"/>
  <c r="I10" i="57" s="1"/>
  <c r="G12" i="57"/>
  <c r="I12" i="57" s="1"/>
  <c r="G13" i="57"/>
  <c r="I13" i="57" s="1"/>
  <c r="G14" i="57"/>
  <c r="I14" i="57" s="1"/>
  <c r="G15" i="57"/>
  <c r="I15" i="57" s="1"/>
  <c r="G16" i="57"/>
  <c r="I16" i="57" s="1"/>
  <c r="G17" i="57"/>
  <c r="I17" i="57" s="1"/>
  <c r="G4" i="57"/>
  <c r="I4" i="57" s="1"/>
  <c r="Q18" i="57" l="1"/>
  <c r="N18" i="57"/>
  <c r="R11" i="57"/>
  <c r="S8" i="57"/>
  <c r="S12" i="57"/>
  <c r="S10" i="57"/>
  <c r="S4" i="57"/>
  <c r="R8" i="57"/>
  <c r="S14" i="57"/>
  <c r="R9" i="57"/>
  <c r="S13" i="57"/>
  <c r="R16" i="57"/>
  <c r="S17" i="57"/>
  <c r="S7" i="57"/>
  <c r="S6" i="57"/>
  <c r="S16" i="57"/>
  <c r="S15" i="57"/>
  <c r="S5" i="57"/>
  <c r="R7" i="57"/>
  <c r="R14" i="57"/>
  <c r="I9" i="57"/>
  <c r="S9" i="57" s="1"/>
  <c r="R13" i="57"/>
  <c r="R12" i="57"/>
  <c r="R15" i="57"/>
  <c r="R4" i="57"/>
  <c r="R10" i="57"/>
  <c r="R5" i="57"/>
  <c r="R6" i="57"/>
  <c r="R17" i="57"/>
  <c r="I18" i="57" l="1"/>
  <c r="S18" i="57" s="1"/>
  <c r="S19" i="57" s="1"/>
</calcChain>
</file>

<file path=xl/sharedStrings.xml><?xml version="1.0" encoding="utf-8"?>
<sst xmlns="http://schemas.openxmlformats.org/spreadsheetml/2006/main" count="57" uniqueCount="43">
  <si>
    <t>Item description</t>
  </si>
  <si>
    <t>#</t>
  </si>
  <si>
    <t>Air Conditioner split unit (cooling - Heating) (2.5 ton) inverter type, (TOSOT or GREE) Equivalent type fixed outside  Units by steel cage protected, the price includes installing the electric switch, Iron Stand, drainage PVC Pipe with all accessories, according to instructions of supervising engineer.</t>
  </si>
  <si>
    <t xml:space="preserve">Picture </t>
  </si>
  <si>
    <t>Air Conditioner split unit (cooling &amp; Heating) (1.0 ton) inverter type (TOSOT or GREE) and Equivalent type fixed outside  Units by steel cage protected, the price includes installing the electric switch, Iron Stand, drainage PVC Pipe with all accessories, according to instructions of supervising engineer.</t>
  </si>
  <si>
    <t>Wooden/HDF Office table
Dimensions
3-(160 X 80 X 80) CM,</t>
  </si>
  <si>
    <t>Chair, guest
Waiting Chair - Guest Couch
Couch 3 seat, made from steel structure, with side arms,
cushion and back covered with leather, black color.</t>
  </si>
  <si>
    <t>Office Chair
Rolling leather Chair with arm rest
High Back Contemporary Executive Office Chair
Integrated Pillowtop Headrest
Double Padded Seat and Back
Wing Back Design
Built-In Lumbar Support
Tilt Tension Control
Tilt Lock Control Mechanism
Pneumatic Seat Height Adjustment
Padded Nylon Loop Arms with Chrome Accents
Heavy Duty Nylon Base with Chrome Insets
Dual Wheel Casters
Black Leather Soft Upholstery
Leather Soft is leather and polyurethane for added Softness
and Durability.</t>
  </si>
  <si>
    <t>(Dimensions not less than • Dimensions:
22.5"Wx21"Dx34"H
• Seat Dimensions: 20"Wx20"Dx18.5"H
• Back Dimensions: 19"Wx12"H
• Arm Dimensions: 25.5"H
• Weight: 27.00 lbs.
• Carton Dimensions:
36"W x 21"D x 9"H
36"W x 9"D x 22"H
each Yes
330</t>
  </si>
  <si>
    <t>Game, indoor, Games &amp; Toys</t>
  </si>
  <si>
    <t xml:space="preserve">supply and install LCD smart TV, size 52 , LG type </t>
  </si>
  <si>
    <t>supply set of coffee table, the set shall include one large middle coffee table, and 3 small side table, the tables shall be made from wood and has no sharp edges.</t>
  </si>
  <si>
    <t>Office Metal Closet with dimensions of
H1850xw900xd400 Mm</t>
  </si>
  <si>
    <t xml:space="preserve">Plastic Floor Mat (Cawchook- colored or Alphabet floor
puzzle matt) with dimension 1*1 Meter piece , thickness 2.5
Cm, Washable ,Water proof , resistant to warping and
deterioration due to humidity andm wetting and drying
cycles, suitable for extended use in hot, dry, dusty climates
as well as cold, moist, high altitude environments, tearproof,
with a capability of binding to each other.
4*5 M * 5 hospitales = 100 M in total </t>
  </si>
  <si>
    <t>Baghdad</t>
  </si>
  <si>
    <t>Total QTY for Baghdad</t>
  </si>
  <si>
    <t>Anbar</t>
  </si>
  <si>
    <t>Total QTY for Anbar</t>
  </si>
  <si>
    <t>Samawa</t>
  </si>
  <si>
    <t>Total quantity</t>
  </si>
  <si>
    <t>Summary</t>
  </si>
  <si>
    <t xml:space="preserve">Qty Samawa- Al Muthana Hospital </t>
  </si>
  <si>
    <t xml:space="preserve">Grand Total Amount </t>
  </si>
  <si>
    <t>IRAQ-LRFQ-2025-005-(9197169)
One time procurement for supply, delivery of various items to different locations across Iraq. (Annek K)</t>
  </si>
  <si>
    <t xml:space="preserve">Qty.  Yarmouk Hospital-Karkh </t>
  </si>
  <si>
    <t>Qty.
 Shaab hospital -Rusafa</t>
  </si>
  <si>
    <t>Sub totals per location</t>
  </si>
  <si>
    <t>Sub total for Baghdad</t>
  </si>
  <si>
    <t>Sub total for Anbar</t>
  </si>
  <si>
    <t>SubTotal for Samawa</t>
  </si>
  <si>
    <t>Qty. Ramadi Hospital</t>
  </si>
  <si>
    <t>Qty.  Amyria  Hospital</t>
  </si>
  <si>
    <t>Supply and install printer  HP Smart Tank 580 All-in-One Printer
Functions: Print, copy, scan 
Print Speed: Black: Up to 12 ppm; Colour: Up to 5 ppm
Perper size: Up to A4
Monthly duty cycle: Up to 2,000 pages A4
Scan file format JPG; PDF
Connectivity: USB, WiFi, WiFi Direct
Paper Tray: 1
Duplex printing: Manual 
Technology: Inkjet
Consumables: refillable (samrt tank)</t>
  </si>
  <si>
    <t>UNIT</t>
  </si>
  <si>
    <t>M2</t>
  </si>
  <si>
    <t xml:space="preserve"> Unit Price - Baghdad - IQD</t>
  </si>
  <si>
    <t>Total Price/Item
Baghdad IQD</t>
  </si>
  <si>
    <t xml:space="preserve">Unit Price - Anbar - IQD </t>
  </si>
  <si>
    <t>Total Price/Item 
Anbar - IQD</t>
  </si>
  <si>
    <t xml:space="preserve"> Unit Price - Samawa - IQD</t>
  </si>
  <si>
    <t>Total Price/Item  Samawa - IQD</t>
  </si>
  <si>
    <t>Grand total mount in IQD</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</si>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</sst>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8" x14ac:knownFonts="1">
    <font>
      <sz val="12"/>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Times New Roman"/>
      <family val="2"/>
    </font>
    <font>
      <sz val="11"/>
      <color theme="1"/>
      <name val="Calibri"/>
      <family val="2"/>
      <charset val="178"/>
      <scheme val="minor"/>
    </font>
    <font>
      <sz val="10"/>
      <name val="Arial"/>
      <family val="2"/>
    </font>
    <font>
      <sz val="14"/>
      <name val="Calibri"/>
      <family val="2"/>
      <scheme val="minor"/>
    </font>
    <font>
      <b/>
      <sz val="14"/>
      <color rgb="FFFF0000"/>
      <name val="Calibri"/>
      <family val="2"/>
      <scheme val="minor"/>
    </font>
    <font>
      <b/>
      <sz val="11"/>
      <color theme="1"/>
      <name val="Times New Roman"/>
      <family val="2"/>
    </font>
    <font>
      <b/>
      <sz val="11"/>
      <name val="Calibri"/>
      <family val="2"/>
      <scheme val="minor"/>
    </font>
    <font>
      <b/>
      <sz val="12"/>
      <color theme="1"/>
      <name val="Times New Roman"/>
      <family val="2"/>
    </font>
    <font>
      <b/>
      <sz val="11"/>
      <color theme="1"/>
      <name val="Calibri"/>
      <family val="2"/>
      <scheme val="minor"/>
    </font>
    <font>
      <b/>
      <sz val="16"/>
      <color theme="1"/>
      <name val="Calibri"/>
      <family val="2"/>
      <scheme val="minor"/>
    </font>
    <font>
      <b/>
      <sz val="16"/>
      <color rgb="FF000000"/>
      <name val="Calibri"/>
      <family val="2"/>
      <scheme val="minor"/>
    </font>
    <font>
      <sz val="11"/>
      <color rgb="FF000000"/>
      <name val="Calibri"/>
      <family val="2"/>
      <scheme val="minor"/>
    </font>
    <font>
      <b/>
      <sz val="12"/>
      <color rgb="FF000000"/>
      <name val="Calibri"/>
      <family val="2"/>
      <scheme val="minor"/>
    </font>
    <font>
      <sz val="12"/>
      <color theme="1"/>
      <name val="Calibri"/>
      <family val="2"/>
      <scheme val="minor"/>
    </font>
    <font>
      <sz val="14"/>
      <color theme="1"/>
      <name val="Calibri"/>
      <family val="2"/>
      <scheme val="minor"/>
    </font>
    <font>
      <sz val="12"/>
      <name val="Calibri"/>
      <family val="2"/>
      <scheme val="minor"/>
    </font>
    <font>
      <b/>
      <sz val="20"/>
      <color theme="1"/>
      <name val="Calibri"/>
      <family val="2"/>
      <scheme val="minor"/>
    </font>
    <font>
      <b/>
      <sz val="12"/>
      <color theme="1"/>
      <name val="Calibri"/>
      <family val="2"/>
      <scheme val="minor"/>
    </font>
    <font>
      <b/>
      <sz val="22"/>
      <color theme="1"/>
      <name val="Times New Roman"/>
      <family val="1"/>
    </font>
    <font>
      <b/>
      <sz val="18"/>
      <color theme="1"/>
      <name val="Calibri"/>
      <family val="2"/>
      <scheme val="minor"/>
    </font>
    <font>
      <b/>
      <sz val="12"/>
      <name val="Calibri"/>
      <family val="2"/>
      <scheme val="minor"/>
    </font>
    <font>
      <b/>
      <sz val="14"/>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rgb="FF92D050"/>
        <bgColor indexed="64"/>
      </patternFill>
    </fill>
    <fill>
      <patternFill patternType="solid">
        <fgColor theme="5" tint="0.39997558519241921"/>
        <bgColor indexed="64"/>
      </patternFill>
    </fill>
    <fill>
      <patternFill patternType="solid">
        <fgColor rgb="FFFFFF00"/>
        <bgColor indexed="64"/>
      </patternFill>
    </fill>
    <fill>
      <patternFill patternType="solid">
        <fgColor theme="8" tint="0.39997558519241921"/>
        <bgColor indexed="64"/>
      </patternFill>
    </fill>
    <fill>
      <patternFill patternType="solid">
        <fgColor theme="8"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0" fontId="5" fillId="0" borderId="0"/>
    <xf numFmtId="0" fontId="4" fillId="0" borderId="0"/>
    <xf numFmtId="44" fontId="6"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7" fillId="0" borderId="0"/>
    <xf numFmtId="43" fontId="7" fillId="0" borderId="0" applyFont="0" applyFill="0" applyBorder="0" applyAlignment="0" applyProtection="0"/>
    <xf numFmtId="0" fontId="6" fillId="0" borderId="0"/>
    <xf numFmtId="0" fontId="8" fillId="0" borderId="0"/>
    <xf numFmtId="0" fontId="3" fillId="0" borderId="0"/>
    <xf numFmtId="0" fontId="2" fillId="0" borderId="0"/>
    <xf numFmtId="0" fontId="8" fillId="0" borderId="0"/>
    <xf numFmtId="9" fontId="8" fillId="0" borderId="0" applyFont="0" applyFill="0" applyBorder="0" applyAlignment="0" applyProtection="0"/>
    <xf numFmtId="0" fontId="2" fillId="0" borderId="0"/>
    <xf numFmtId="44" fontId="6" fillId="0" borderId="0" applyFont="0" applyFill="0" applyBorder="0" applyAlignment="0" applyProtection="0"/>
  </cellStyleXfs>
  <cellXfs count="61">
    <xf numFmtId="0" fontId="0" fillId="0" borderId="0" xfId="0"/>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44" fontId="11" fillId="0" borderId="0" xfId="16" applyFont="1" applyAlignment="1">
      <alignment vertical="center"/>
    </xf>
    <xf numFmtId="0" fontId="0" fillId="0" borderId="1" xfId="0" applyBorder="1" applyAlignment="1">
      <alignment horizontal="center" vertical="center"/>
    </xf>
    <xf numFmtId="0" fontId="0" fillId="5" borderId="0" xfId="0" applyFill="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7" fillId="2" borderId="1" xfId="2" applyFont="1" applyFill="1" applyBorder="1" applyAlignment="1">
      <alignment horizontal="center" vertical="center" wrapText="1"/>
    </xf>
    <xf numFmtId="0" fontId="18" fillId="5" borderId="1" xfId="2" applyFont="1" applyFill="1" applyBorder="1" applyAlignment="1">
      <alignment horizontal="center" vertical="center" wrapText="1"/>
    </xf>
    <xf numFmtId="44" fontId="18" fillId="2" borderId="1" xfId="16" applyFont="1" applyFill="1" applyBorder="1" applyAlignment="1">
      <alignment horizontal="center" vertical="center" wrapText="1"/>
    </xf>
    <xf numFmtId="0" fontId="19"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1" fillId="0" borderId="1" xfId="7" applyFont="1" applyBorder="1" applyAlignment="1">
      <alignment horizontal="center" vertical="center" wrapText="1"/>
    </xf>
    <xf numFmtId="0" fontId="19" fillId="0" borderId="1" xfId="0" applyFont="1" applyBorder="1" applyAlignment="1">
      <alignment horizontal="center" vertical="center"/>
    </xf>
    <xf numFmtId="0" fontId="0" fillId="0" borderId="0" xfId="0" applyAlignment="1">
      <alignment horizontal="center" vertical="center"/>
    </xf>
    <xf numFmtId="0" fontId="18" fillId="5" borderId="2" xfId="2" applyFont="1" applyFill="1" applyBorder="1" applyAlignment="1">
      <alignment horizontal="center" vertical="center" wrapText="1"/>
    </xf>
    <xf numFmtId="0" fontId="18" fillId="5" borderId="8" xfId="2" applyFont="1" applyFill="1" applyBorder="1" applyAlignment="1">
      <alignment horizontal="center" vertical="center" wrapText="1"/>
    </xf>
    <xf numFmtId="44" fontId="18" fillId="2" borderId="2" xfId="16" applyFont="1" applyFill="1" applyBorder="1" applyAlignment="1">
      <alignment horizontal="center" vertical="center" wrapText="1"/>
    </xf>
    <xf numFmtId="0" fontId="18" fillId="5" borderId="7" xfId="2" applyFont="1" applyFill="1" applyBorder="1" applyAlignment="1">
      <alignment horizontal="center" vertical="center" wrapText="1"/>
    </xf>
    <xf numFmtId="0" fontId="18" fillId="5" borderId="1" xfId="2" applyFont="1" applyFill="1" applyBorder="1" applyAlignment="1">
      <alignment vertical="center" wrapText="1"/>
    </xf>
    <xf numFmtId="44" fontId="18" fillId="2" borderId="1" xfId="16" applyFont="1" applyFill="1" applyBorder="1" applyAlignment="1">
      <alignment vertical="center" wrapText="1"/>
    </xf>
    <xf numFmtId="44" fontId="18" fillId="6" borderId="1" xfId="16" applyFont="1" applyFill="1" applyBorder="1" applyAlignment="1">
      <alignment horizontal="center" vertical="center" wrapText="1"/>
    </xf>
    <xf numFmtId="0" fontId="9" fillId="0" borderId="10" xfId="0" applyFont="1" applyBorder="1" applyAlignment="1">
      <alignment horizontal="center" vertical="center" wrapText="1"/>
    </xf>
    <xf numFmtId="0" fontId="0" fillId="0" borderId="10" xfId="0" applyBorder="1" applyAlignment="1">
      <alignment horizontal="center" vertical="center"/>
    </xf>
    <xf numFmtId="0" fontId="19" fillId="2" borderId="10" xfId="0" applyFont="1" applyFill="1" applyBorder="1" applyAlignment="1">
      <alignment horizontal="center" vertical="center" wrapText="1"/>
    </xf>
    <xf numFmtId="0" fontId="21" fillId="0" borderId="10" xfId="7" applyFont="1" applyBorder="1" applyAlignment="1">
      <alignment horizontal="center" vertical="center" wrapText="1"/>
    </xf>
    <xf numFmtId="0" fontId="15" fillId="3" borderId="2" xfId="0" applyFont="1" applyFill="1" applyBorder="1" applyAlignment="1">
      <alignment vertical="center" wrapText="1"/>
    </xf>
    <xf numFmtId="0" fontId="15" fillId="3" borderId="9" xfId="0" applyFont="1" applyFill="1" applyBorder="1" applyAlignment="1">
      <alignment vertical="center" wrapText="1"/>
    </xf>
    <xf numFmtId="0" fontId="23" fillId="2" borderId="0" xfId="0" applyFont="1" applyFill="1" applyAlignment="1">
      <alignment horizontal="center" vertical="center" wrapText="1"/>
    </xf>
    <xf numFmtId="0" fontId="13" fillId="0" borderId="1" xfId="0" applyFont="1" applyBorder="1" applyAlignment="1">
      <alignment horizontal="center" vertical="center"/>
    </xf>
    <xf numFmtId="0" fontId="13" fillId="0" borderId="0" xfId="0" applyFont="1"/>
    <xf numFmtId="0" fontId="15" fillId="3" borderId="0" xfId="0" applyFont="1" applyFill="1" applyAlignment="1">
      <alignment vertical="center" wrapText="1"/>
    </xf>
    <xf numFmtId="0" fontId="17" fillId="2" borderId="2" xfId="2" applyFont="1" applyFill="1" applyBorder="1" applyAlignment="1">
      <alignment horizontal="center" vertical="center" wrapText="1"/>
    </xf>
    <xf numFmtId="0" fontId="22" fillId="4" borderId="11" xfId="0" applyFont="1" applyFill="1" applyBorder="1" applyAlignment="1">
      <alignment horizontal="center" vertical="center"/>
    </xf>
    <xf numFmtId="0" fontId="22" fillId="4" borderId="12" xfId="0" applyFont="1" applyFill="1" applyBorder="1" applyAlignment="1">
      <alignment horizontal="center" vertical="center"/>
    </xf>
    <xf numFmtId="0" fontId="22" fillId="4" borderId="13" xfId="0" applyFont="1" applyFill="1" applyBorder="1" applyAlignment="1">
      <alignment horizontal="center" vertical="center"/>
    </xf>
    <xf numFmtId="0" fontId="27" fillId="0" borderId="1" xfId="0" applyFont="1" applyBorder="1" applyAlignment="1">
      <alignment horizontal="center" vertical="center" wrapText="1"/>
    </xf>
    <xf numFmtId="0" fontId="16" fillId="3" borderId="9" xfId="2" applyFont="1" applyFill="1" applyBorder="1" applyAlignment="1">
      <alignment horizontal="center" vertical="center" wrapText="1"/>
    </xf>
    <xf numFmtId="0" fontId="16" fillId="3" borderId="6" xfId="2" applyFont="1" applyFill="1" applyBorder="1" applyAlignment="1">
      <alignment horizontal="center" vertical="center" wrapText="1"/>
    </xf>
    <xf numFmtId="0" fontId="16" fillId="3" borderId="14" xfId="2" applyFont="1" applyFill="1" applyBorder="1" applyAlignment="1">
      <alignment horizontal="center" vertical="center" wrapText="1"/>
    </xf>
    <xf numFmtId="0" fontId="25" fillId="7" borderId="3" xfId="0" applyFont="1" applyFill="1" applyBorder="1" applyAlignment="1">
      <alignment horizontal="center" vertical="center" wrapText="1"/>
    </xf>
    <xf numFmtId="0" fontId="25" fillId="7" borderId="4" xfId="0" applyFont="1" applyFill="1" applyBorder="1" applyAlignment="1">
      <alignment horizontal="center" vertical="center"/>
    </xf>
    <xf numFmtId="0" fontId="25" fillId="7" borderId="5" xfId="0" applyFont="1" applyFill="1" applyBorder="1" applyAlignment="1">
      <alignment horizontal="center" vertical="center"/>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39" fontId="14" fillId="0" borderId="1" xfId="16" applyNumberFormat="1" applyFont="1" applyBorder="1" applyAlignment="1">
      <alignment vertical="center"/>
    </xf>
    <xf numFmtId="39" fontId="14" fillId="0" borderId="1" xfId="16" applyNumberFormat="1" applyFont="1" applyFill="1" applyBorder="1" applyAlignment="1">
      <alignment vertical="center"/>
    </xf>
    <xf numFmtId="39" fontId="14" fillId="0" borderId="10" xfId="16" applyNumberFormat="1" applyFont="1" applyBorder="1" applyAlignment="1">
      <alignment vertical="center"/>
    </xf>
    <xf numFmtId="39" fontId="0" fillId="0" borderId="1" xfId="0" applyNumberFormat="1" applyBorder="1" applyAlignment="1">
      <alignment horizontal="center" vertical="center"/>
    </xf>
    <xf numFmtId="39" fontId="0" fillId="0" borderId="10" xfId="0" applyNumberFormat="1" applyBorder="1" applyAlignment="1">
      <alignment horizontal="center" vertical="center"/>
    </xf>
    <xf numFmtId="39" fontId="13" fillId="0" borderId="1" xfId="0" applyNumberFormat="1" applyFont="1" applyBorder="1" applyAlignment="1">
      <alignment horizontal="center" vertical="center"/>
    </xf>
    <xf numFmtId="39" fontId="24" fillId="4" borderId="15" xfId="0" applyNumberFormat="1" applyFont="1" applyFill="1" applyBorder="1" applyAlignment="1">
      <alignment horizontal="center" vertical="center"/>
    </xf>
    <xf numFmtId="0" fontId="26" fillId="0" borderId="16" xfId="7" applyFont="1" applyBorder="1" applyAlignment="1">
      <alignment horizontal="center" vertical="center" wrapText="1"/>
    </xf>
    <xf numFmtId="0" fontId="26" fillId="0" borderId="17" xfId="7" applyFont="1" applyBorder="1" applyAlignment="1">
      <alignment horizontal="center" vertical="center" wrapText="1"/>
    </xf>
    <xf numFmtId="0" fontId="26" fillId="0" borderId="18" xfId="7" applyFont="1" applyBorder="1" applyAlignment="1">
      <alignment horizontal="center" vertical="center" wrapText="1"/>
    </xf>
    <xf numFmtId="44" fontId="12" fillId="0" borderId="1" xfId="16" applyFont="1" applyFill="1" applyBorder="1" applyAlignment="1" applyProtection="1">
      <alignment horizontal="center" vertical="center" wrapText="1"/>
      <protection locked="0"/>
    </xf>
    <xf numFmtId="44" fontId="14" fillId="0" borderId="1" xfId="16" applyFont="1" applyBorder="1" applyAlignment="1" applyProtection="1">
      <alignment vertical="center"/>
      <protection locked="0"/>
    </xf>
    <xf numFmtId="44" fontId="14" fillId="0" borderId="1" xfId="16" applyFont="1" applyFill="1" applyBorder="1" applyAlignment="1" applyProtection="1">
      <alignment vertical="center"/>
      <protection locked="0"/>
    </xf>
    <xf numFmtId="44" fontId="14" fillId="0" borderId="10" xfId="16" applyFont="1" applyBorder="1" applyAlignment="1" applyProtection="1">
      <alignment vertical="center"/>
      <protection locked="0"/>
    </xf>
  </cellXfs>
  <cellStyles count="17">
    <cellStyle name="Comma 2" xfId="8" xr:uid="{00000000-0005-0000-0000-000000000000}"/>
    <cellStyle name="Currency" xfId="16" builtinId="4"/>
    <cellStyle name="Currency 2" xfId="3" xr:uid="{00000000-0005-0000-0000-000002000000}"/>
    <cellStyle name="Currency 3" xfId="6" xr:uid="{00000000-0005-0000-0000-000003000000}"/>
    <cellStyle name="Normal" xfId="0" builtinId="0"/>
    <cellStyle name="Normal 2" xfId="2" xr:uid="{00000000-0005-0000-0000-000005000000}"/>
    <cellStyle name="Normal 2 2" xfId="10" xr:uid="{00000000-0005-0000-0000-000006000000}"/>
    <cellStyle name="Normal 2 3" xfId="5" xr:uid="{00000000-0005-0000-0000-000007000000}"/>
    <cellStyle name="Normal 2 4" xfId="15" xr:uid="{00000000-0005-0000-0000-000008000000}"/>
    <cellStyle name="Normal 3" xfId="7" xr:uid="{00000000-0005-0000-0000-000009000000}"/>
    <cellStyle name="Normal 4" xfId="9" xr:uid="{00000000-0005-0000-0000-00000A000000}"/>
    <cellStyle name="Normal 5" xfId="1" xr:uid="{00000000-0005-0000-0000-00000B000000}"/>
    <cellStyle name="Normal 5 2" xfId="11" xr:uid="{00000000-0005-0000-0000-00000C000000}"/>
    <cellStyle name="Normal 6" xfId="4" xr:uid="{00000000-0005-0000-0000-00000D000000}"/>
    <cellStyle name="Percent 2" xfId="14" xr:uid="{00000000-0005-0000-0000-00000E000000}"/>
    <cellStyle name="標準 2" xfId="12" xr:uid="{00000000-0005-0000-0000-00000F000000}"/>
    <cellStyle name="標準 3" xfId="13" xr:uid="{00000000-0005-0000-0000-00001000000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G"/><Relationship Id="rId3" Type="http://schemas.openxmlformats.org/officeDocument/2006/relationships/image" Target="../media/image3.emf"/><Relationship Id="rId7" Type="http://schemas.openxmlformats.org/officeDocument/2006/relationships/image" Target="../media/image7.png"/><Relationship Id="rId12" Type="http://schemas.openxmlformats.org/officeDocument/2006/relationships/image" Target="../media/image12.emf"/><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png"/><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353868</xdr:colOff>
      <xdr:row>3</xdr:row>
      <xdr:rowOff>131481</xdr:rowOff>
    </xdr:from>
    <xdr:to>
      <xdr:col>2</xdr:col>
      <xdr:colOff>3238500</xdr:colOff>
      <xdr:row>3</xdr:row>
      <xdr:rowOff>1482724</xdr:rowOff>
    </xdr:to>
    <xdr:pic>
      <xdr:nvPicPr>
        <xdr:cNvPr id="2" name="Picture 1">
          <a:extLst>
            <a:ext uri="{FF2B5EF4-FFF2-40B4-BE49-F238E27FC236}">
              <a16:creationId xmlns:a16="http://schemas.microsoft.com/office/drawing/2014/main" id="{28991296-7B63-4382-989A-622F1049CE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08568" y="1264956"/>
          <a:ext cx="2887807" cy="1344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409575</xdr:colOff>
      <xdr:row>4</xdr:row>
      <xdr:rowOff>456492</xdr:rowOff>
    </xdr:from>
    <xdr:to>
      <xdr:col>2</xdr:col>
      <xdr:colOff>3295650</xdr:colOff>
      <xdr:row>4</xdr:row>
      <xdr:rowOff>1447800</xdr:rowOff>
    </xdr:to>
    <xdr:pic>
      <xdr:nvPicPr>
        <xdr:cNvPr id="3" name="Picture 2">
          <a:extLst>
            <a:ext uri="{FF2B5EF4-FFF2-40B4-BE49-F238E27FC236}">
              <a16:creationId xmlns:a16="http://schemas.microsoft.com/office/drawing/2014/main" id="{12CDD11E-85DC-486C-A143-40B71BE112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64275" y="3333042"/>
          <a:ext cx="2889250" cy="9913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361950</xdr:colOff>
      <xdr:row>5</xdr:row>
      <xdr:rowOff>77122</xdr:rowOff>
    </xdr:from>
    <xdr:to>
      <xdr:col>2</xdr:col>
      <xdr:colOff>3235325</xdr:colOff>
      <xdr:row>5</xdr:row>
      <xdr:rowOff>1647296</xdr:rowOff>
    </xdr:to>
    <xdr:pic>
      <xdr:nvPicPr>
        <xdr:cNvPr id="4" name="Picture 3">
          <a:extLst>
            <a:ext uri="{FF2B5EF4-FFF2-40B4-BE49-F238E27FC236}">
              <a16:creationId xmlns:a16="http://schemas.microsoft.com/office/drawing/2014/main" id="{0BB9BAB5-4F48-42FB-8CD4-974D5667A9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0283" y="6175768"/>
          <a:ext cx="2873375" cy="1570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361950</xdr:colOff>
      <xdr:row>6</xdr:row>
      <xdr:rowOff>638175</xdr:rowOff>
    </xdr:from>
    <xdr:to>
      <xdr:col>2</xdr:col>
      <xdr:colOff>2876550</xdr:colOff>
      <xdr:row>6</xdr:row>
      <xdr:rowOff>1638300</xdr:rowOff>
    </xdr:to>
    <xdr:pic>
      <xdr:nvPicPr>
        <xdr:cNvPr id="5" name="Picture 4">
          <a:extLst>
            <a:ext uri="{FF2B5EF4-FFF2-40B4-BE49-F238E27FC236}">
              <a16:creationId xmlns:a16="http://schemas.microsoft.com/office/drawing/2014/main" id="{C234A74E-D647-4661-A409-B6055787CF8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19825" y="6997700"/>
          <a:ext cx="2514600" cy="1003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371476</xdr:colOff>
      <xdr:row>7</xdr:row>
      <xdr:rowOff>444500</xdr:rowOff>
    </xdr:from>
    <xdr:to>
      <xdr:col>2</xdr:col>
      <xdr:colOff>2778125</xdr:colOff>
      <xdr:row>7</xdr:row>
      <xdr:rowOff>1641092</xdr:rowOff>
    </xdr:to>
    <xdr:pic>
      <xdr:nvPicPr>
        <xdr:cNvPr id="6" name="Picture 5">
          <a:extLst>
            <a:ext uri="{FF2B5EF4-FFF2-40B4-BE49-F238E27FC236}">
              <a16:creationId xmlns:a16="http://schemas.microsoft.com/office/drawing/2014/main" id="{D67EE1BF-9867-4926-9F7C-FDCB3F4A4E0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26176" y="8553450"/>
          <a:ext cx="2400299" cy="1193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419101</xdr:colOff>
      <xdr:row>8</xdr:row>
      <xdr:rowOff>485774</xdr:rowOff>
    </xdr:from>
    <xdr:to>
      <xdr:col>2</xdr:col>
      <xdr:colOff>2835275</xdr:colOff>
      <xdr:row>8</xdr:row>
      <xdr:rowOff>1695449</xdr:rowOff>
    </xdr:to>
    <xdr:pic>
      <xdr:nvPicPr>
        <xdr:cNvPr id="7" name="Picture 6">
          <a:extLst>
            <a:ext uri="{FF2B5EF4-FFF2-40B4-BE49-F238E27FC236}">
              <a16:creationId xmlns:a16="http://schemas.microsoft.com/office/drawing/2014/main" id="{55D59619-45C5-4445-90A4-24EE9C390F8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276976" y="10337799"/>
          <a:ext cx="2406649" cy="1206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370321</xdr:colOff>
      <xdr:row>10</xdr:row>
      <xdr:rowOff>304799</xdr:rowOff>
    </xdr:from>
    <xdr:to>
      <xdr:col>2</xdr:col>
      <xdr:colOff>3120341</xdr:colOff>
      <xdr:row>10</xdr:row>
      <xdr:rowOff>1482725</xdr:rowOff>
    </xdr:to>
    <xdr:pic>
      <xdr:nvPicPr>
        <xdr:cNvPr id="8" name="Picture 7">
          <a:extLst>
            <a:ext uri="{FF2B5EF4-FFF2-40B4-BE49-F238E27FC236}">
              <a16:creationId xmlns:a16="http://schemas.microsoft.com/office/drawing/2014/main" id="{C1CA4D0C-DDDC-425A-8F3C-D6ECE781878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231371" y="13639799"/>
          <a:ext cx="2740495" cy="1168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409575</xdr:colOff>
      <xdr:row>11</xdr:row>
      <xdr:rowOff>57893</xdr:rowOff>
    </xdr:from>
    <xdr:to>
      <xdr:col>2</xdr:col>
      <xdr:colOff>3371851</xdr:colOff>
      <xdr:row>11</xdr:row>
      <xdr:rowOff>1635124</xdr:rowOff>
    </xdr:to>
    <xdr:pic>
      <xdr:nvPicPr>
        <xdr:cNvPr id="9" name="Picture 8">
          <a:extLst>
            <a:ext uri="{FF2B5EF4-FFF2-40B4-BE49-F238E27FC236}">
              <a16:creationId xmlns:a16="http://schemas.microsoft.com/office/drawing/2014/main" id="{779E20FC-F45A-4C72-9F3B-AD0F12E9D1D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264275" y="15135968"/>
          <a:ext cx="2965451" cy="15708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400050</xdr:colOff>
      <xdr:row>12</xdr:row>
      <xdr:rowOff>87457</xdr:rowOff>
    </xdr:from>
    <xdr:to>
      <xdr:col>2</xdr:col>
      <xdr:colOff>3292475</xdr:colOff>
      <xdr:row>12</xdr:row>
      <xdr:rowOff>1562100</xdr:rowOff>
    </xdr:to>
    <xdr:pic>
      <xdr:nvPicPr>
        <xdr:cNvPr id="10" name="Picture 9">
          <a:extLst>
            <a:ext uri="{FF2B5EF4-FFF2-40B4-BE49-F238E27FC236}">
              <a16:creationId xmlns:a16="http://schemas.microsoft.com/office/drawing/2014/main" id="{E3C10F60-DCBA-4D27-A5CB-D72EC3D1DC22}"/>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257925" y="16905432"/>
          <a:ext cx="2892425" cy="1477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50677</xdr:colOff>
      <xdr:row>13</xdr:row>
      <xdr:rowOff>11290</xdr:rowOff>
    </xdr:from>
    <xdr:to>
      <xdr:col>2</xdr:col>
      <xdr:colOff>3466856</xdr:colOff>
      <xdr:row>14</xdr:row>
      <xdr:rowOff>17461</xdr:rowOff>
    </xdr:to>
    <xdr:pic>
      <xdr:nvPicPr>
        <xdr:cNvPr id="11" name="Picture 10">
          <a:extLst>
            <a:ext uri="{FF2B5EF4-FFF2-40B4-BE49-F238E27FC236}">
              <a16:creationId xmlns:a16="http://schemas.microsoft.com/office/drawing/2014/main" id="{3AC84E0A-C7D4-4DB7-AFD8-01E3D1AF5CC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905377" y="18572340"/>
          <a:ext cx="3419354" cy="1734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133997</xdr:colOff>
      <xdr:row>14</xdr:row>
      <xdr:rowOff>141866</xdr:rowOff>
    </xdr:from>
    <xdr:to>
      <xdr:col>2</xdr:col>
      <xdr:colOff>3393622</xdr:colOff>
      <xdr:row>14</xdr:row>
      <xdr:rowOff>1539875</xdr:rowOff>
    </xdr:to>
    <xdr:pic>
      <xdr:nvPicPr>
        <xdr:cNvPr id="12" name="Picture 11">
          <a:extLst>
            <a:ext uri="{FF2B5EF4-FFF2-40B4-BE49-F238E27FC236}">
              <a16:creationId xmlns:a16="http://schemas.microsoft.com/office/drawing/2014/main" id="{706E3A3E-62AA-4E30-B00E-008EDEC4BF58}"/>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991872" y="20452341"/>
          <a:ext cx="3259625" cy="1388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434975</xdr:colOff>
      <xdr:row>15</xdr:row>
      <xdr:rowOff>66686</xdr:rowOff>
    </xdr:from>
    <xdr:to>
      <xdr:col>2</xdr:col>
      <xdr:colOff>3316086</xdr:colOff>
      <xdr:row>16</xdr:row>
      <xdr:rowOff>22223</xdr:rowOff>
    </xdr:to>
    <xdr:pic>
      <xdr:nvPicPr>
        <xdr:cNvPr id="13" name="Picture 12">
          <a:extLst>
            <a:ext uri="{FF2B5EF4-FFF2-40B4-BE49-F238E27FC236}">
              <a16:creationId xmlns:a16="http://schemas.microsoft.com/office/drawing/2014/main" id="{ED6F272A-FA1C-448E-9270-DB0A5C78A30E}"/>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292850" y="22113886"/>
          <a:ext cx="2881111" cy="170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263525</xdr:colOff>
      <xdr:row>16</xdr:row>
      <xdr:rowOff>187460</xdr:rowOff>
    </xdr:from>
    <xdr:to>
      <xdr:col>2</xdr:col>
      <xdr:colOff>3293452</xdr:colOff>
      <xdr:row>16</xdr:row>
      <xdr:rowOff>1673224</xdr:rowOff>
    </xdr:to>
    <xdr:pic>
      <xdr:nvPicPr>
        <xdr:cNvPr id="14" name="Picture 13">
          <a:extLst>
            <a:ext uri="{FF2B5EF4-FFF2-40B4-BE49-F238E27FC236}">
              <a16:creationId xmlns:a16="http://schemas.microsoft.com/office/drawing/2014/main" id="{5B8D8213-4E5F-4448-96FC-11E119B08DE5}"/>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121400" y="25723985"/>
          <a:ext cx="3020402" cy="1479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66146</xdr:colOff>
      <xdr:row>9</xdr:row>
      <xdr:rowOff>965729</xdr:rowOff>
    </xdr:from>
    <xdr:to>
      <xdr:col>2</xdr:col>
      <xdr:colOff>3598334</xdr:colOff>
      <xdr:row>9</xdr:row>
      <xdr:rowOff>2844270</xdr:rowOff>
    </xdr:to>
    <xdr:pic>
      <xdr:nvPicPr>
        <xdr:cNvPr id="17" name="Picture 16">
          <a:extLst>
            <a:ext uri="{FF2B5EF4-FFF2-40B4-BE49-F238E27FC236}">
              <a16:creationId xmlns:a16="http://schemas.microsoft.com/office/drawing/2014/main" id="{F5342E9B-DB40-2DC0-3908-C5F59CD51548}"/>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4934479" y="16880417"/>
          <a:ext cx="3532188" cy="187854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785E0-F1C5-4167-8EC2-06CB1833584F}">
  <dimension ref="A1:S19"/>
  <sheetViews>
    <sheetView tabSelected="1" view="pageBreakPreview" topLeftCell="A14" zoomScale="66" zoomScaleNormal="70" zoomScaleSheetLayoutView="66" workbookViewId="0">
      <selection activeCell="H4" sqref="H4"/>
    </sheetView>
  </sheetViews>
  <sheetFormatPr defaultRowHeight="137.1" customHeight="1" x14ac:dyDescent="0.25"/>
  <cols>
    <col min="1" max="1" width="11.375" customWidth="1"/>
    <col min="2" max="2" width="52.375" customWidth="1"/>
    <col min="3" max="3" width="47.75" customWidth="1"/>
    <col min="4" max="4" width="12.5" customWidth="1"/>
    <col min="5" max="7" width="9.875" customWidth="1"/>
    <col min="8" max="8" width="15.25" style="3" customWidth="1"/>
    <col min="9" max="9" width="17.625" style="3" customWidth="1"/>
    <col min="10" max="10" width="10.625" customWidth="1"/>
    <col min="11" max="11" width="11" customWidth="1"/>
    <col min="12" max="12" width="9.375" bestFit="1" customWidth="1"/>
    <col min="13" max="13" width="22.5" customWidth="1"/>
    <col min="14" max="14" width="19.25" customWidth="1"/>
    <col min="15" max="15" width="14" customWidth="1"/>
    <col min="16" max="16" width="20" customWidth="1"/>
    <col min="17" max="17" width="16.625" customWidth="1"/>
    <col min="18" max="18" width="13.625" style="15" customWidth="1"/>
    <col min="19" max="19" width="26.625" style="15" customWidth="1"/>
  </cols>
  <sheetData>
    <row r="1" spans="1:19" ht="84.75" customHeight="1" thickBot="1" x14ac:dyDescent="0.3">
      <c r="A1" s="41" t="s">
        <v>23</v>
      </c>
      <c r="B1" s="42"/>
      <c r="C1" s="42"/>
      <c r="D1" s="42"/>
      <c r="E1" s="42"/>
      <c r="F1" s="42"/>
      <c r="G1" s="42"/>
      <c r="H1" s="42"/>
      <c r="I1" s="42"/>
      <c r="J1" s="42"/>
      <c r="K1" s="42"/>
      <c r="L1" s="42"/>
      <c r="M1" s="42"/>
      <c r="N1" s="42"/>
      <c r="O1" s="42"/>
      <c r="P1" s="42"/>
      <c r="Q1" s="42"/>
      <c r="R1" s="42"/>
      <c r="S1" s="43"/>
    </row>
    <row r="2" spans="1:19" ht="36.950000000000003" customHeight="1" thickBot="1" x14ac:dyDescent="0.3">
      <c r="A2" s="27"/>
      <c r="B2" s="27"/>
      <c r="C2" s="28"/>
      <c r="D2" s="32"/>
      <c r="E2" s="44" t="s">
        <v>14</v>
      </c>
      <c r="F2" s="45"/>
      <c r="G2" s="45"/>
      <c r="H2" s="45"/>
      <c r="I2" s="46"/>
      <c r="J2" s="44" t="s">
        <v>16</v>
      </c>
      <c r="K2" s="45"/>
      <c r="L2" s="45"/>
      <c r="M2" s="45"/>
      <c r="N2" s="45"/>
      <c r="O2" s="38" t="s">
        <v>18</v>
      </c>
      <c r="P2" s="39"/>
      <c r="Q2" s="40"/>
      <c r="R2" s="38" t="s">
        <v>20</v>
      </c>
      <c r="S2" s="39"/>
    </row>
    <row r="3" spans="1:19" ht="81" customHeight="1" x14ac:dyDescent="0.25">
      <c r="A3" s="6" t="s">
        <v>1</v>
      </c>
      <c r="B3" s="7" t="s">
        <v>0</v>
      </c>
      <c r="C3" s="8" t="s">
        <v>3</v>
      </c>
      <c r="D3" s="33" t="s">
        <v>33</v>
      </c>
      <c r="E3" s="16" t="s">
        <v>24</v>
      </c>
      <c r="F3" s="16" t="s">
        <v>25</v>
      </c>
      <c r="G3" s="17" t="s">
        <v>15</v>
      </c>
      <c r="H3" s="18" t="s">
        <v>35</v>
      </c>
      <c r="I3" s="18" t="s">
        <v>36</v>
      </c>
      <c r="J3" s="9" t="s">
        <v>30</v>
      </c>
      <c r="K3" s="9" t="s">
        <v>31</v>
      </c>
      <c r="L3" s="19" t="s">
        <v>17</v>
      </c>
      <c r="M3" s="10" t="s">
        <v>37</v>
      </c>
      <c r="N3" s="10" t="s">
        <v>38</v>
      </c>
      <c r="O3" s="20" t="s">
        <v>21</v>
      </c>
      <c r="P3" s="21" t="s">
        <v>39</v>
      </c>
      <c r="Q3" s="21" t="s">
        <v>40</v>
      </c>
      <c r="R3" s="22" t="s">
        <v>19</v>
      </c>
      <c r="S3" s="22" t="s">
        <v>41</v>
      </c>
    </row>
    <row r="4" spans="1:19" ht="150" customHeight="1" x14ac:dyDescent="0.25">
      <c r="A4" s="11">
        <v>1</v>
      </c>
      <c r="B4" s="12" t="s">
        <v>2</v>
      </c>
      <c r="C4" s="1"/>
      <c r="D4" s="1" t="s">
        <v>42</v>
      </c>
      <c r="E4" s="1">
        <v>1</v>
      </c>
      <c r="F4" s="1">
        <v>0</v>
      </c>
      <c r="G4" s="1">
        <f>E4+F4</f>
        <v>1</v>
      </c>
      <c r="H4" s="57"/>
      <c r="I4" s="47">
        <f>H4*G4</f>
        <v>0</v>
      </c>
      <c r="J4" s="1">
        <v>1</v>
      </c>
      <c r="K4" s="1">
        <v>1</v>
      </c>
      <c r="L4" s="1">
        <f>K4+J4</f>
        <v>2</v>
      </c>
      <c r="M4" s="57"/>
      <c r="N4" s="47">
        <f>M4*L4</f>
        <v>0</v>
      </c>
      <c r="O4" s="1">
        <v>1</v>
      </c>
      <c r="P4" s="57"/>
      <c r="Q4" s="47">
        <f>O4*P4</f>
        <v>0</v>
      </c>
      <c r="R4" s="4">
        <f>G4+L4+O4</f>
        <v>4</v>
      </c>
      <c r="S4" s="50">
        <f>I4+N4+Q4</f>
        <v>0</v>
      </c>
    </row>
    <row r="5" spans="1:19" ht="144" customHeight="1" x14ac:dyDescent="0.25">
      <c r="A5" s="11">
        <v>2</v>
      </c>
      <c r="B5" s="13" t="s">
        <v>4</v>
      </c>
      <c r="C5" s="1"/>
      <c r="D5" s="1" t="s">
        <v>42</v>
      </c>
      <c r="E5" s="1">
        <v>1</v>
      </c>
      <c r="F5" s="1">
        <v>0</v>
      </c>
      <c r="G5" s="1">
        <f t="shared" ref="G5:G17" si="0">E5+F5</f>
        <v>1</v>
      </c>
      <c r="H5" s="57"/>
      <c r="I5" s="47">
        <f t="shared" ref="I5:I17" si="1">H5*G5</f>
        <v>0</v>
      </c>
      <c r="J5" s="1"/>
      <c r="K5" s="1">
        <v>1</v>
      </c>
      <c r="L5" s="1">
        <f t="shared" ref="L5:L17" si="2">K5+J5</f>
        <v>1</v>
      </c>
      <c r="M5" s="57"/>
      <c r="N5" s="47">
        <f t="shared" ref="N5:N17" si="3">M5*L5</f>
        <v>0</v>
      </c>
      <c r="O5" s="1">
        <v>1</v>
      </c>
      <c r="P5" s="57"/>
      <c r="Q5" s="47">
        <f t="shared" ref="Q5:Q17" si="4">O5*P5</f>
        <v>0</v>
      </c>
      <c r="R5" s="4">
        <f t="shared" ref="R5:R17" si="5">G5+L5+O5</f>
        <v>3</v>
      </c>
      <c r="S5" s="50">
        <f t="shared" ref="S5:S18" si="6">I5+N5+Q5</f>
        <v>0</v>
      </c>
    </row>
    <row r="6" spans="1:19" ht="137.1" customHeight="1" x14ac:dyDescent="0.25">
      <c r="A6" s="11">
        <v>3</v>
      </c>
      <c r="B6" s="13" t="s">
        <v>5</v>
      </c>
      <c r="C6" s="1"/>
      <c r="D6" s="1" t="s">
        <v>42</v>
      </c>
      <c r="E6" s="1">
        <v>1</v>
      </c>
      <c r="F6" s="1">
        <v>1</v>
      </c>
      <c r="G6" s="1">
        <f t="shared" si="0"/>
        <v>2</v>
      </c>
      <c r="H6" s="58"/>
      <c r="I6" s="47">
        <f t="shared" si="1"/>
        <v>0</v>
      </c>
      <c r="J6" s="1">
        <v>1</v>
      </c>
      <c r="K6" s="1">
        <v>1</v>
      </c>
      <c r="L6" s="1">
        <f t="shared" si="2"/>
        <v>2</v>
      </c>
      <c r="M6" s="58"/>
      <c r="N6" s="47">
        <f t="shared" si="3"/>
        <v>0</v>
      </c>
      <c r="O6" s="1">
        <v>1</v>
      </c>
      <c r="P6" s="58"/>
      <c r="Q6" s="47">
        <f t="shared" si="4"/>
        <v>0</v>
      </c>
      <c r="R6" s="4">
        <f t="shared" si="5"/>
        <v>5</v>
      </c>
      <c r="S6" s="50">
        <f t="shared" si="6"/>
        <v>0</v>
      </c>
    </row>
    <row r="7" spans="1:19" ht="137.1" customHeight="1" x14ac:dyDescent="0.25">
      <c r="A7" s="11">
        <v>4</v>
      </c>
      <c r="B7" s="13" t="s">
        <v>6</v>
      </c>
      <c r="C7" s="1"/>
      <c r="D7" s="1" t="s">
        <v>42</v>
      </c>
      <c r="E7" s="1">
        <v>1</v>
      </c>
      <c r="F7" s="1">
        <v>1</v>
      </c>
      <c r="G7" s="1">
        <f t="shared" si="0"/>
        <v>2</v>
      </c>
      <c r="H7" s="58"/>
      <c r="I7" s="47">
        <f t="shared" si="1"/>
        <v>0</v>
      </c>
      <c r="J7" s="1">
        <v>1</v>
      </c>
      <c r="K7" s="1">
        <v>1</v>
      </c>
      <c r="L7" s="1">
        <f t="shared" si="2"/>
        <v>2</v>
      </c>
      <c r="M7" s="58"/>
      <c r="N7" s="47">
        <f t="shared" si="3"/>
        <v>0</v>
      </c>
      <c r="O7" s="1">
        <v>1</v>
      </c>
      <c r="P7" s="58"/>
      <c r="Q7" s="47">
        <f t="shared" si="4"/>
        <v>0</v>
      </c>
      <c r="R7" s="4">
        <f t="shared" si="5"/>
        <v>5</v>
      </c>
      <c r="S7" s="50">
        <f t="shared" si="6"/>
        <v>0</v>
      </c>
    </row>
    <row r="8" spans="1:19" ht="303.75" customHeight="1" x14ac:dyDescent="0.25">
      <c r="A8" s="11">
        <v>5</v>
      </c>
      <c r="B8" s="13" t="s">
        <v>7</v>
      </c>
      <c r="C8" s="1"/>
      <c r="D8" s="1" t="s">
        <v>42</v>
      </c>
      <c r="E8" s="1">
        <v>1</v>
      </c>
      <c r="F8" s="1">
        <v>1</v>
      </c>
      <c r="G8" s="1">
        <f t="shared" si="0"/>
        <v>2</v>
      </c>
      <c r="H8" s="58"/>
      <c r="I8" s="47">
        <f t="shared" si="1"/>
        <v>0</v>
      </c>
      <c r="J8" s="1">
        <v>1</v>
      </c>
      <c r="K8" s="1">
        <v>1</v>
      </c>
      <c r="L8" s="1">
        <f t="shared" si="2"/>
        <v>2</v>
      </c>
      <c r="M8" s="58"/>
      <c r="N8" s="47">
        <f t="shared" si="3"/>
        <v>0</v>
      </c>
      <c r="O8" s="1">
        <v>1</v>
      </c>
      <c r="P8" s="58"/>
      <c r="Q8" s="47">
        <f>O8*P8</f>
        <v>0</v>
      </c>
      <c r="R8" s="4">
        <f t="shared" si="5"/>
        <v>5</v>
      </c>
      <c r="S8" s="50">
        <f t="shared" si="6"/>
        <v>0</v>
      </c>
    </row>
    <row r="9" spans="1:19" ht="195.75" customHeight="1" x14ac:dyDescent="0.25">
      <c r="A9" s="11">
        <v>6</v>
      </c>
      <c r="B9" s="13" t="s">
        <v>8</v>
      </c>
      <c r="C9" s="1"/>
      <c r="D9" s="1" t="s">
        <v>42</v>
      </c>
      <c r="E9" s="1">
        <v>3</v>
      </c>
      <c r="F9" s="1">
        <v>3</v>
      </c>
      <c r="G9" s="1">
        <f t="shared" si="0"/>
        <v>6</v>
      </c>
      <c r="H9" s="58"/>
      <c r="I9" s="47">
        <f t="shared" si="1"/>
        <v>0</v>
      </c>
      <c r="J9" s="1">
        <v>3</v>
      </c>
      <c r="K9" s="1">
        <v>3</v>
      </c>
      <c r="L9" s="1">
        <f t="shared" si="2"/>
        <v>6</v>
      </c>
      <c r="M9" s="58"/>
      <c r="N9" s="47">
        <f t="shared" si="3"/>
        <v>0</v>
      </c>
      <c r="O9" s="1">
        <v>3</v>
      </c>
      <c r="P9" s="58"/>
      <c r="Q9" s="47">
        <f t="shared" si="4"/>
        <v>0</v>
      </c>
      <c r="R9" s="4">
        <f t="shared" si="5"/>
        <v>15</v>
      </c>
      <c r="S9" s="50">
        <f t="shared" si="6"/>
        <v>0</v>
      </c>
    </row>
    <row r="10" spans="1:19" ht="237.75" customHeight="1" x14ac:dyDescent="0.25">
      <c r="A10" s="11">
        <v>7</v>
      </c>
      <c r="B10" s="13" t="s">
        <v>32</v>
      </c>
      <c r="C10" s="2"/>
      <c r="D10" s="1" t="s">
        <v>42</v>
      </c>
      <c r="E10" s="1">
        <v>1</v>
      </c>
      <c r="F10" s="1">
        <v>1</v>
      </c>
      <c r="G10" s="1">
        <f t="shared" si="0"/>
        <v>2</v>
      </c>
      <c r="H10" s="58"/>
      <c r="I10" s="47">
        <f t="shared" si="1"/>
        <v>0</v>
      </c>
      <c r="J10" s="1">
        <v>1</v>
      </c>
      <c r="K10" s="1">
        <v>1</v>
      </c>
      <c r="L10" s="1">
        <f t="shared" si="2"/>
        <v>2</v>
      </c>
      <c r="M10" s="58"/>
      <c r="N10" s="47">
        <f t="shared" si="3"/>
        <v>0</v>
      </c>
      <c r="O10" s="1">
        <v>1</v>
      </c>
      <c r="P10" s="58"/>
      <c r="Q10" s="47">
        <f t="shared" si="4"/>
        <v>0</v>
      </c>
      <c r="R10" s="4">
        <f t="shared" si="5"/>
        <v>5</v>
      </c>
      <c r="S10" s="50">
        <f t="shared" si="6"/>
        <v>0</v>
      </c>
    </row>
    <row r="11" spans="1:19" ht="255" customHeight="1" x14ac:dyDescent="0.25">
      <c r="A11" s="11">
        <v>8</v>
      </c>
      <c r="B11" s="13" t="s">
        <v>13</v>
      </c>
      <c r="C11" s="1"/>
      <c r="D11" s="1" t="s">
        <v>34</v>
      </c>
      <c r="E11" s="1">
        <v>20</v>
      </c>
      <c r="F11" s="1">
        <v>20</v>
      </c>
      <c r="G11" s="1">
        <f t="shared" si="0"/>
        <v>40</v>
      </c>
      <c r="H11" s="58"/>
      <c r="I11" s="47">
        <f t="shared" si="1"/>
        <v>0</v>
      </c>
      <c r="J11" s="1">
        <v>20</v>
      </c>
      <c r="K11" s="1">
        <v>20</v>
      </c>
      <c r="L11" s="1">
        <f>K11+J11</f>
        <v>40</v>
      </c>
      <c r="M11" s="58"/>
      <c r="N11" s="47">
        <f t="shared" si="3"/>
        <v>0</v>
      </c>
      <c r="O11" s="1">
        <v>20</v>
      </c>
      <c r="P11" s="58"/>
      <c r="Q11" s="47">
        <f>P11*O11</f>
        <v>0</v>
      </c>
      <c r="R11" s="4">
        <f t="shared" si="5"/>
        <v>100</v>
      </c>
      <c r="S11" s="50">
        <f>I11+N11+Q11</f>
        <v>0</v>
      </c>
    </row>
    <row r="12" spans="1:19" ht="137.1" customHeight="1" x14ac:dyDescent="0.25">
      <c r="A12" s="11">
        <v>9</v>
      </c>
      <c r="B12" s="13" t="s">
        <v>9</v>
      </c>
      <c r="C12" s="1"/>
      <c r="D12" s="1" t="s">
        <v>42</v>
      </c>
      <c r="E12" s="1">
        <v>1</v>
      </c>
      <c r="F12" s="1">
        <v>1</v>
      </c>
      <c r="G12" s="1">
        <f t="shared" si="0"/>
        <v>2</v>
      </c>
      <c r="H12" s="58"/>
      <c r="I12" s="47">
        <f t="shared" si="1"/>
        <v>0</v>
      </c>
      <c r="J12" s="1">
        <v>1</v>
      </c>
      <c r="K12" s="1">
        <v>1</v>
      </c>
      <c r="L12" s="1">
        <f t="shared" si="2"/>
        <v>2</v>
      </c>
      <c r="M12" s="58"/>
      <c r="N12" s="47">
        <f t="shared" si="3"/>
        <v>0</v>
      </c>
      <c r="O12" s="1">
        <v>1</v>
      </c>
      <c r="P12" s="58"/>
      <c r="Q12" s="47">
        <f t="shared" si="4"/>
        <v>0</v>
      </c>
      <c r="R12" s="4">
        <f t="shared" si="5"/>
        <v>5</v>
      </c>
      <c r="S12" s="50">
        <f t="shared" si="6"/>
        <v>0</v>
      </c>
    </row>
    <row r="13" spans="1:19" ht="137.1" customHeight="1" x14ac:dyDescent="0.25">
      <c r="A13" s="11">
        <v>10</v>
      </c>
      <c r="B13" s="13" t="s">
        <v>9</v>
      </c>
      <c r="C13" s="1"/>
      <c r="D13" s="1" t="s">
        <v>42</v>
      </c>
      <c r="E13" s="1">
        <v>1</v>
      </c>
      <c r="F13" s="1">
        <v>1</v>
      </c>
      <c r="G13" s="1">
        <f t="shared" si="0"/>
        <v>2</v>
      </c>
      <c r="H13" s="58"/>
      <c r="I13" s="47">
        <f t="shared" si="1"/>
        <v>0</v>
      </c>
      <c r="J13" s="1">
        <v>1</v>
      </c>
      <c r="K13" s="1">
        <v>1</v>
      </c>
      <c r="L13" s="1">
        <f t="shared" si="2"/>
        <v>2</v>
      </c>
      <c r="M13" s="58"/>
      <c r="N13" s="47">
        <f t="shared" si="3"/>
        <v>0</v>
      </c>
      <c r="O13" s="1">
        <v>1</v>
      </c>
      <c r="P13" s="58"/>
      <c r="Q13" s="47">
        <f t="shared" si="4"/>
        <v>0</v>
      </c>
      <c r="R13" s="4">
        <f t="shared" si="5"/>
        <v>5</v>
      </c>
      <c r="S13" s="50">
        <f t="shared" si="6"/>
        <v>0</v>
      </c>
    </row>
    <row r="14" spans="1:19" s="5" customFormat="1" ht="137.1" customHeight="1" x14ac:dyDescent="0.25">
      <c r="A14" s="11">
        <v>11</v>
      </c>
      <c r="B14" s="13" t="s">
        <v>9</v>
      </c>
      <c r="C14" s="1"/>
      <c r="D14" s="1" t="s">
        <v>42</v>
      </c>
      <c r="E14" s="1">
        <v>1</v>
      </c>
      <c r="F14" s="1">
        <v>1</v>
      </c>
      <c r="G14" s="1">
        <f t="shared" si="0"/>
        <v>2</v>
      </c>
      <c r="H14" s="59"/>
      <c r="I14" s="48">
        <f t="shared" si="1"/>
        <v>0</v>
      </c>
      <c r="J14" s="1">
        <v>1</v>
      </c>
      <c r="K14" s="1">
        <v>1</v>
      </c>
      <c r="L14" s="1">
        <f t="shared" si="2"/>
        <v>2</v>
      </c>
      <c r="M14" s="59"/>
      <c r="N14" s="48">
        <f t="shared" si="3"/>
        <v>0</v>
      </c>
      <c r="O14" s="1">
        <v>1</v>
      </c>
      <c r="P14" s="59"/>
      <c r="Q14" s="48">
        <f t="shared" si="4"/>
        <v>0</v>
      </c>
      <c r="R14" s="4">
        <f t="shared" si="5"/>
        <v>5</v>
      </c>
      <c r="S14" s="50">
        <f t="shared" si="6"/>
        <v>0</v>
      </c>
    </row>
    <row r="15" spans="1:19" ht="137.1" customHeight="1" x14ac:dyDescent="0.25">
      <c r="A15" s="11">
        <v>12</v>
      </c>
      <c r="B15" s="13" t="s">
        <v>10</v>
      </c>
      <c r="C15" s="1"/>
      <c r="D15" s="1" t="s">
        <v>42</v>
      </c>
      <c r="E15" s="1">
        <v>1</v>
      </c>
      <c r="F15" s="1">
        <v>1</v>
      </c>
      <c r="G15" s="1">
        <f t="shared" si="0"/>
        <v>2</v>
      </c>
      <c r="H15" s="58"/>
      <c r="I15" s="47">
        <f t="shared" si="1"/>
        <v>0</v>
      </c>
      <c r="J15" s="1">
        <v>1</v>
      </c>
      <c r="K15" s="1">
        <v>1</v>
      </c>
      <c r="L15" s="1">
        <f t="shared" si="2"/>
        <v>2</v>
      </c>
      <c r="M15" s="58"/>
      <c r="N15" s="47">
        <f t="shared" si="3"/>
        <v>0</v>
      </c>
      <c r="O15" s="1">
        <v>1</v>
      </c>
      <c r="P15" s="58"/>
      <c r="Q15" s="47">
        <f t="shared" si="4"/>
        <v>0</v>
      </c>
      <c r="R15" s="4">
        <f t="shared" si="5"/>
        <v>5</v>
      </c>
      <c r="S15" s="50">
        <f t="shared" si="6"/>
        <v>0</v>
      </c>
    </row>
    <row r="16" spans="1:19" ht="137.1" customHeight="1" x14ac:dyDescent="0.25">
      <c r="A16" s="11">
        <v>13</v>
      </c>
      <c r="B16" s="13" t="s">
        <v>11</v>
      </c>
      <c r="C16" s="14"/>
      <c r="D16" s="1" t="s">
        <v>42</v>
      </c>
      <c r="E16" s="1">
        <v>1</v>
      </c>
      <c r="F16" s="1">
        <v>1</v>
      </c>
      <c r="G16" s="1">
        <f t="shared" si="0"/>
        <v>2</v>
      </c>
      <c r="H16" s="58"/>
      <c r="I16" s="47">
        <f t="shared" si="1"/>
        <v>0</v>
      </c>
      <c r="J16" s="1">
        <v>1</v>
      </c>
      <c r="K16" s="1">
        <v>1</v>
      </c>
      <c r="L16" s="1">
        <f t="shared" si="2"/>
        <v>2</v>
      </c>
      <c r="M16" s="58"/>
      <c r="N16" s="47">
        <f t="shared" si="3"/>
        <v>0</v>
      </c>
      <c r="O16" s="1">
        <v>1</v>
      </c>
      <c r="P16" s="58"/>
      <c r="Q16" s="47">
        <f t="shared" si="4"/>
        <v>0</v>
      </c>
      <c r="R16" s="4">
        <f t="shared" si="5"/>
        <v>5</v>
      </c>
      <c r="S16" s="50">
        <f t="shared" si="6"/>
        <v>0</v>
      </c>
    </row>
    <row r="17" spans="1:19" ht="137.1" customHeight="1" x14ac:dyDescent="0.25">
      <c r="A17" s="25">
        <v>14</v>
      </c>
      <c r="B17" s="26" t="s">
        <v>12</v>
      </c>
      <c r="C17" s="23"/>
      <c r="D17" s="1" t="s">
        <v>42</v>
      </c>
      <c r="E17" s="23">
        <v>1</v>
      </c>
      <c r="F17" s="23">
        <v>1</v>
      </c>
      <c r="G17" s="23">
        <f t="shared" si="0"/>
        <v>2</v>
      </c>
      <c r="H17" s="60"/>
      <c r="I17" s="49">
        <f t="shared" si="1"/>
        <v>0</v>
      </c>
      <c r="J17" s="23">
        <v>1</v>
      </c>
      <c r="K17" s="23">
        <v>1</v>
      </c>
      <c r="L17" s="23">
        <f t="shared" si="2"/>
        <v>2</v>
      </c>
      <c r="M17" s="60"/>
      <c r="N17" s="49">
        <f t="shared" si="3"/>
        <v>0</v>
      </c>
      <c r="O17" s="23">
        <v>1</v>
      </c>
      <c r="P17" s="60"/>
      <c r="Q17" s="49">
        <f t="shared" si="4"/>
        <v>0</v>
      </c>
      <c r="R17" s="24">
        <f t="shared" si="5"/>
        <v>5</v>
      </c>
      <c r="S17" s="51">
        <f t="shared" si="6"/>
        <v>0</v>
      </c>
    </row>
    <row r="18" spans="1:19" s="31" customFormat="1" ht="137.1" customHeight="1" x14ac:dyDescent="0.25">
      <c r="A18" s="29"/>
      <c r="B18" s="54" t="s">
        <v>26</v>
      </c>
      <c r="C18" s="55"/>
      <c r="D18" s="56"/>
      <c r="E18" s="37" t="s">
        <v>27</v>
      </c>
      <c r="F18" s="37"/>
      <c r="G18" s="37"/>
      <c r="H18" s="37"/>
      <c r="I18" s="47">
        <f>SUM(I1:I17)</f>
        <v>0</v>
      </c>
      <c r="J18" s="37" t="s">
        <v>28</v>
      </c>
      <c r="K18" s="37"/>
      <c r="L18" s="37"/>
      <c r="M18" s="37"/>
      <c r="N18" s="47">
        <f>SUM(N1:N17)</f>
        <v>0</v>
      </c>
      <c r="O18" s="37" t="s">
        <v>29</v>
      </c>
      <c r="P18" s="37"/>
      <c r="Q18" s="47">
        <f>SUM(Q4:Q17)</f>
        <v>0</v>
      </c>
      <c r="R18" s="30"/>
      <c r="S18" s="52">
        <f t="shared" si="6"/>
        <v>0</v>
      </c>
    </row>
    <row r="19" spans="1:19" ht="137.1" customHeight="1" thickBot="1" x14ac:dyDescent="0.3">
      <c r="A19" s="34" t="s">
        <v>22</v>
      </c>
      <c r="B19" s="35"/>
      <c r="C19" s="35"/>
      <c r="D19" s="35"/>
      <c r="E19" s="35"/>
      <c r="F19" s="35"/>
      <c r="G19" s="35"/>
      <c r="H19" s="35"/>
      <c r="I19" s="35"/>
      <c r="J19" s="35"/>
      <c r="K19" s="35"/>
      <c r="L19" s="35"/>
      <c r="M19" s="35"/>
      <c r="N19" s="35"/>
      <c r="O19" s="35"/>
      <c r="P19" s="35"/>
      <c r="Q19" s="35"/>
      <c r="R19" s="36"/>
      <c r="S19" s="53">
        <f>SUM(S4:S18)</f>
        <v>0</v>
      </c>
    </row>
  </sheetData>
  <sheetProtection algorithmName="SHA-512" hashValue="HUfDbY/ah0M7nEwi3QwKJ+dJkwOG+ZJzJkUQDxVMNlW500RCWbhPa5PqtdNJEXy4B6o6QOxcO4A1aJwIo0meVg==" saltValue="zXOnUNsXCqdbYJi5ogpU3w==" spinCount="100000" sheet="1" objects="1" scenarios="1"/>
  <mergeCells count="10">
    <mergeCell ref="O2:Q2"/>
    <mergeCell ref="R2:S2"/>
    <mergeCell ref="A1:S1"/>
    <mergeCell ref="J2:N2"/>
    <mergeCell ref="E2:I2"/>
    <mergeCell ref="A19:R19"/>
    <mergeCell ref="E18:H18"/>
    <mergeCell ref="J18:M18"/>
    <mergeCell ref="O18:P18"/>
    <mergeCell ref="B18:D18"/>
  </mergeCells>
  <pageMargins left="0.7" right="0.7" top="0.75" bottom="0.75" header="0.3" footer="0.3"/>
  <pageSetup scale="1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spe:Receivers xmlns:spe="http://schemas.microsoft.com/sharepoint/events"/>
</file>

<file path=customXml/item4.xml><?xml version="1.0" encoding="utf-8"?>
<?mso-contentType ?>
<SharedContentType xmlns="Microsoft.SharePoint.Taxonomy.ContentTypeSync" SourceId="73f51738-d318-4883-9d64-4f0bd0ccc55e" ContentTypeId="0x0101009BA85F8052A6DA4FA3E31FF9F74C6970" PreviousValue="false"/>
</file>

<file path=customXml/item5.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C9EA6FAED4080645A26A463F41627167" ma:contentTypeVersion="53" ma:contentTypeDescription="" ma:contentTypeScope="" ma:versionID="605566f460f2ce1226f5a302579de9da">
  <xsd:schema xmlns:xsd="http://www.w3.org/2001/XMLSchema" xmlns:xs="http://www.w3.org/2001/XMLSchema" xmlns:p="http://schemas.microsoft.com/office/2006/metadata/properties" xmlns:ns1="http://schemas.microsoft.com/sharepoint/v3" xmlns:ns2="ca283e0b-db31-4043-a2ef-b80661bf084a" xmlns:ns3="http://schemas.microsoft.com/sharepoint.v3" xmlns:ns4="ab2ae0e4-028e-4032-8356-d7485c40f371" xmlns:ns5="2feb760f-e505-4acb-88f6-1cf3ebf2dfd8" xmlns:ns6="http://schemas.microsoft.com/sharepoint/v4" targetNamespace="http://schemas.microsoft.com/office/2006/metadata/properties" ma:root="true" ma:fieldsID="8cbf87611300368b8b7ecb54afffbb95" ns1:_="" ns2:_="" ns3:_="" ns4:_="" ns5:_="" ns6:_="">
    <xsd:import namespace="http://schemas.microsoft.com/sharepoint/v3"/>
    <xsd:import namespace="ca283e0b-db31-4043-a2ef-b80661bf084a"/>
    <xsd:import namespace="http://schemas.microsoft.com/sharepoint.v3"/>
    <xsd:import namespace="ab2ae0e4-028e-4032-8356-d7485c40f371"/>
    <xsd:import namespace="2feb760f-e505-4acb-88f6-1cf3ebf2dfd8"/>
    <xsd:import namespace="http://schemas.microsoft.com/sharepoint/v4"/>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AutoKeyPoints" minOccurs="0"/>
                <xsd:element ref="ns5:MediaServiceKeyPoints" minOccurs="0"/>
                <xsd:element ref="ns6:IconOverlay" minOccurs="0"/>
                <xsd:element ref="ns1:_vti_ItemDeclaredRecord" minOccurs="0"/>
                <xsd:element ref="ns1:_vti_ItemHoldRecordStatus" minOccurs="0"/>
                <xsd:element ref="ns4:TaxKeywordTaxHTField" minOccurs="0"/>
                <xsd:element ref="ns4:SemaphoreItemMetadata" minOccurs="0"/>
                <xsd:element ref="ns5:MediaLengthInSeconds" minOccurs="0"/>
                <xsd:element ref="ns4:SharedWithUsers" minOccurs="0"/>
                <xsd:element ref="ns4:SharedWithDetail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42" nillable="true" ma:displayName="Declared Record" ma:hidden="true" ma:internalName="_vti_ItemDeclaredRecord" ma:readOnly="true">
      <xsd:simpleType>
        <xsd:restriction base="dms:DateTime"/>
      </xsd:simpleType>
    </xsd:element>
    <xsd:element name="_vti_ItemHoldRecordStatus" ma:index="4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default="English" ma:format="RadioButtons" ma:indexed="true" ma:internalName="ContentLanguage" ma:readOnly="fals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default="2;#Iraq-2130|424744ae-4211-4c29-8bcd-3817d8d6b793"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indexed="true" ma:readOnly="fals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880d984a-4e1d-4046-b9a3-1cebdea776b5}" ma:internalName="TaxCatchAllLabel" ma:readOnly="true" ma:showField="CatchAllDataLabel" ma:web="ab2ae0e4-028e-4032-8356-d7485c40f371">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880d984a-4e1d-4046-b9a3-1cebdea776b5}" ma:internalName="TaxCatchAll" ma:showField="CatchAllData" ma:web="ab2ae0e4-028e-4032-8356-d7485c40f371">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readOnly="false"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2ae0e4-028e-4032-8356-d7485c40f371" elementFormDefault="qualified">
    <xsd:import namespace="http://schemas.microsoft.com/office/2006/documentManagement/types"/>
    <xsd:import namespace="http://schemas.microsoft.com/office/infopath/2007/PartnerControls"/>
    <xsd:element name="TaxKeywordTaxHTField" ma:index="44" nillable="true" ma:taxonomy="true" ma:internalName="TaxKeywordTaxHTField" ma:taxonomyFieldName="TaxKeyword" ma:displayName="Enterprise Keywords" ma:fieldId="{23f27201-bee3-471e-b2e7-b64fd8b7ca38}" ma:taxonomyMulti="true" ma:sspId="73f51738-d318-4883-9d64-4f0bd0ccc55e" ma:termSetId="00000000-0000-0000-0000-000000000000" ma:anchorId="00000000-0000-0000-0000-000000000000" ma:open="true" ma:isKeyword="true">
      <xsd:complexType>
        <xsd:sequence>
          <xsd:element ref="pc:Terms" minOccurs="0" maxOccurs="1"/>
        </xsd:sequence>
      </xsd:complexType>
    </xsd:element>
    <xsd:element name="SemaphoreItemMetadata" ma:index="45" nillable="true" ma:displayName="Semaphore Status" ma:hidden="true" ma:internalName="SemaphoreItemMetadata">
      <xsd:simpleType>
        <xsd:restriction base="dms:Note"/>
      </xsd:simpleType>
    </xsd:element>
    <xsd:element name="SharedWithUsers" ma:index="4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eb760f-e505-4acb-88f6-1cf3ebf2dfd8"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38" nillable="true" ma:displayName="Location" ma:internalName="MediaServiceLocation" ma:readOnly="true">
      <xsd:simpleType>
        <xsd:restriction base="dms:Text"/>
      </xsd:simpleType>
    </xsd:element>
    <xsd:element name="MediaServiceAutoKeyPoints" ma:index="39" nillable="true" ma:displayName="MediaServiceAutoKeyPoints" ma:hidden="true" ma:internalName="MediaServiceAutoKeyPoints" ma:readOnly="true">
      <xsd:simpleType>
        <xsd:restriction base="dms:Note"/>
      </xsd:simpleType>
    </xsd:element>
    <xsd:element name="MediaServiceKeyPoints" ma:index="40" nillable="true" ma:displayName="KeyPoints" ma:internalName="MediaServiceKeyPoints" ma:readOnly="true">
      <xsd:simpleType>
        <xsd:restriction base="dms:Note">
          <xsd:maxLength value="255"/>
        </xsd:restriction>
      </xsd:simpleType>
    </xsd:element>
    <xsd:element name="MediaLengthInSeconds" ma:index="46" nillable="true" ma:displayName="MediaLengthInSeconds" ma:hidden="true" ma:internalName="MediaLengthInSeconds" ma:readOnly="true">
      <xsd:simpleType>
        <xsd:restriction base="dms:Unknown"/>
      </xsd:simpleType>
    </xsd:element>
    <xsd:element name="lcf76f155ced4ddcb4097134ff3c332f" ma:index="50"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5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mda26ace941f4791a7314a339fee829c xmlns="ca283e0b-db31-4043-a2ef-b80661bf084a">
      <Terms xmlns="http://schemas.microsoft.com/office/infopath/2007/PartnerControls"/>
    </mda26ace941f4791a7314a339fee829c>
    <h6a71f3e574e4344bc34f3fc9dd20054 xmlns="ca283e0b-db31-4043-a2ef-b80661bf084a">
      <Terms xmlns="http://schemas.microsoft.com/office/infopath/2007/PartnerControls"/>
    </h6a71f3e574e4344bc34f3fc9dd20054>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Iraq-2130</TermName>
          <TermId xmlns="http://schemas.microsoft.com/office/infopath/2007/PartnerControls">424744ae-4211-4c29-8bcd-3817d8d6b793</TermId>
        </TermInfo>
      </Terms>
    </ga975397408f43e4b84ec8e5a598e523>
    <TaxCatchAll xmlns="ca283e0b-db31-4043-a2ef-b80661bf084a">
      <Value>2</Value>
    </TaxCatchAll>
    <lcf76f155ced4ddcb4097134ff3c332f xmlns="2feb760f-e505-4acb-88f6-1cf3ebf2dfd8">
      <Terms xmlns="http://schemas.microsoft.com/office/infopath/2007/PartnerControls"/>
    </lcf76f155ced4ddcb4097134ff3c332f>
    <j169e817e0ee4eb8974e6fc4a2762909 xmlns="ca283e0b-db31-4043-a2ef-b80661bf084a">
      <Terms xmlns="http://schemas.microsoft.com/office/infopath/2007/PartnerControls"/>
    </j169e817e0ee4eb8974e6fc4a2762909>
    <ContentLanguage xmlns="ca283e0b-db31-4043-a2ef-b80661bf084a">English</ContentLanguage>
    <TaxKeywordTaxHTField xmlns="ab2ae0e4-028e-4032-8356-d7485c40f371">
      <Terms xmlns="http://schemas.microsoft.com/office/infopath/2007/PartnerControls"/>
    </TaxKeywordTaxHTField>
    <k8c968e8c72a4eda96b7e8fdbe192be2 xmlns="ca283e0b-db31-4043-a2ef-b80661bf084a">
      <Terms xmlns="http://schemas.microsoft.com/office/infopath/2007/PartnerControls"/>
    </k8c968e8c72a4eda96b7e8fdbe192be2>
    <j048a4f9aaad4a8990a1d5e5f53cb451 xmlns="ca283e0b-db31-4043-a2ef-b80661bf084a">
      <Terms xmlns="http://schemas.microsoft.com/office/infopath/2007/PartnerControls"/>
    </j048a4f9aaad4a8990a1d5e5f53cb451>
    <DateTransmittedEmail xmlns="ca283e0b-db31-4043-a2ef-b80661bf084a" xsi:nil="true"/>
    <ContentStatus xmlns="ca283e0b-db31-4043-a2ef-b80661bf084a" xsi:nil="true"/>
    <SenderEmail xmlns="ca283e0b-db31-4043-a2ef-b80661bf084a" xsi:nil="true"/>
    <IconOverlay xmlns="http://schemas.microsoft.com/sharepoint/v4" xsi:nil="true"/>
    <SemaphoreItemMetadata xmlns="ab2ae0e4-028e-4032-8356-d7485c40f371" xsi:nil="true"/>
    <CategoryDescription xmlns="http://schemas.microsoft.com/sharepoint.v3" xsi:nil="true"/>
    <RecipientsEmail xmlns="ca283e0b-db31-4043-a2ef-b80661bf084a" xsi:nil="true"/>
    <WrittenBy xmlns="ca283e0b-db31-4043-a2ef-b80661bf084a">
      <UserInfo>
        <DisplayName/>
        <AccountId xsi:nil="true"/>
        <AccountType/>
      </UserInfo>
    </WrittenBy>
  </documentManagement>
</p:properties>
</file>

<file path=customXml/itemProps1.xml><?xml version="1.0" encoding="utf-8"?>
<ds:datastoreItem xmlns:ds="http://schemas.openxmlformats.org/officeDocument/2006/customXml" ds:itemID="{A209809C-871E-4C54-A4CC-D77637351580}">
  <ds:schemaRefs>
    <ds:schemaRef ds:uri="http://schemas.microsoft.com/sharepoint/v3/contenttype/forms"/>
  </ds:schemaRefs>
</ds:datastoreItem>
</file>

<file path=customXml/itemProps2.xml><?xml version="1.0" encoding="utf-8"?>
<ds:datastoreItem xmlns:ds="http://schemas.openxmlformats.org/officeDocument/2006/customXml" ds:itemID="{FA99071F-CD06-48C1-9815-A4CDE6D3DEA0}">
  <ds:schemaRefs>
    <ds:schemaRef ds:uri="http://schemas.microsoft.com/office/2006/metadata/customXsn"/>
  </ds:schemaRefs>
</ds:datastoreItem>
</file>

<file path=customXml/itemProps3.xml><?xml version="1.0" encoding="utf-8"?>
<ds:datastoreItem xmlns:ds="http://schemas.openxmlformats.org/officeDocument/2006/customXml" ds:itemID="{F962A266-57AD-4BF1-BDEA-FAB30189039C}">
  <ds:schemaRefs>
    <ds:schemaRef ds:uri="http://schemas.microsoft.com/sharepoint/events"/>
  </ds:schemaRefs>
</ds:datastoreItem>
</file>

<file path=customXml/itemProps4.xml><?xml version="1.0" encoding="utf-8"?>
<ds:datastoreItem xmlns:ds="http://schemas.openxmlformats.org/officeDocument/2006/customXml" ds:itemID="{FF503F3E-ECEC-4857-9086-774533E815ED}">
  <ds:schemaRefs>
    <ds:schemaRef ds:uri="Microsoft.SharePoint.Taxonomy.ContentTypeSync"/>
  </ds:schemaRefs>
</ds:datastoreItem>
</file>

<file path=customXml/itemProps5.xml><?xml version="1.0" encoding="utf-8"?>
<ds:datastoreItem xmlns:ds="http://schemas.openxmlformats.org/officeDocument/2006/customXml" ds:itemID="{BE4CA287-307D-4D22-98E6-025EA59377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a283e0b-db31-4043-a2ef-b80661bf084a"/>
    <ds:schemaRef ds:uri="http://schemas.microsoft.com/sharepoint.v3"/>
    <ds:schemaRef ds:uri="ab2ae0e4-028e-4032-8356-d7485c40f371"/>
    <ds:schemaRef ds:uri="2feb760f-e505-4acb-88f6-1cf3ebf2dfd8"/>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1AA7A5C1-7483-4E48-9E68-E76F1268249F}">
  <ds:schemaRefs>
    <ds:schemaRef ds:uri="http://schemas.microsoft.com/office/2006/documentManagement/types"/>
    <ds:schemaRef ds:uri="http://www.w3.org/XML/1998/namespace"/>
    <ds:schemaRef ds:uri="http://purl.org/dc/elements/1.1/"/>
    <ds:schemaRef ds:uri="http://schemas.microsoft.com/sharepoint/v4"/>
    <ds:schemaRef ds:uri="http://schemas.microsoft.com/office/infopath/2007/PartnerControls"/>
    <ds:schemaRef ds:uri="http://purl.org/dc/dcmitype/"/>
    <ds:schemaRef ds:uri="http://schemas.openxmlformats.org/package/2006/metadata/core-properties"/>
    <ds:schemaRef ds:uri="http://schemas.microsoft.com/sharepoint/v3"/>
    <ds:schemaRef ds:uri="ab2ae0e4-028e-4032-8356-d7485c40f371"/>
    <ds:schemaRef ds:uri="ca283e0b-db31-4043-a2ef-b80661bf084a"/>
    <ds:schemaRef ds:uri="http://schemas.microsoft.com/sharepoint.v3"/>
    <ds:schemaRef ds:uri="2feb760f-e505-4acb-88f6-1cf3ebf2dfd8"/>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 </vt:lpstr>
    </vt:vector>
  </TitlesOfParts>
  <Company>UNICEF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UNICEF</dc:creator>
  <cp:lastModifiedBy>Aseel AlJawadi</cp:lastModifiedBy>
  <cp:lastPrinted>2024-02-05T10:34:35Z</cp:lastPrinted>
  <dcterms:created xsi:type="dcterms:W3CDTF">2014-04-01T08:44:14Z</dcterms:created>
  <dcterms:modified xsi:type="dcterms:W3CDTF">2025-05-07T05:54:54Z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SystemDTAC">
    <vt:lpwstr/>
  </property>
  <property fmtid="{D5CDD505-2E9C-101B-9397-08002B2CF9AE}" pid="4" name="Topic">
    <vt:lpwstr/>
  </property>
  <property fmtid="{D5CDD505-2E9C-101B-9397-08002B2CF9AE}" pid="5" name="MediaServiceImageTags">
    <vt:lpwstr/>
  </property>
  <property fmtid="{D5CDD505-2E9C-101B-9397-08002B2CF9AE}" pid="6" name="ContentTypeId">
    <vt:lpwstr>0x0101009BA85F8052A6DA4FA3E31FF9F74C697000C9EA6FAED4080645A26A463F41627167</vt:lpwstr>
  </property>
  <property fmtid="{D5CDD505-2E9C-101B-9397-08002B2CF9AE}" pid="7" name="OfficeDivision">
    <vt:lpwstr>2;#Iraq-2130|424744ae-4211-4c29-8bcd-3817d8d6b793</vt:lpwstr>
  </property>
  <property fmtid="{D5CDD505-2E9C-101B-9397-08002B2CF9AE}" pid="8" name="CriticalForLongTermRetention">
    <vt:lpwstr/>
  </property>
  <property fmtid="{D5CDD505-2E9C-101B-9397-08002B2CF9AE}" pid="9" name="DocumentType">
    <vt:lpwstr/>
  </property>
  <property fmtid="{D5CDD505-2E9C-101B-9397-08002B2CF9AE}" pid="10" name="GeographicScope">
    <vt:lpwstr/>
  </property>
</Properties>
</file>