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nicef.sharepoint.com/teams/IRQ-Supply/IRQSLBaghdad/2026/Supply and Procurement/Competitive Tender Process/RFPS/IRAQ-LRPS-2026-005-(9203575) 38635787  Solar/Request and PR Dox/"/>
    </mc:Choice>
  </mc:AlternateContent>
  <xr:revisionPtr revIDLastSave="66" documentId="8_{3D82DEBC-7BF8-440C-8B77-1618F34A0CB0}" xr6:coauthVersionLast="47" xr6:coauthVersionMax="47" xr10:uidLastSave="{179DBDBB-3D73-412F-8DA3-7D8EC884550C}"/>
  <bookViews>
    <workbookView xWindow="-120" yWindow="-120" windowWidth="29040" windowHeight="15720" xr2:uid="{00000000-000D-0000-FFFF-FFFF00000000}"/>
  </bookViews>
  <sheets>
    <sheet name="Summary " sheetId="23" r:id="rId1"/>
    <sheet name="Ataa Al-Rahman school- Sinonii" sheetId="21" r:id="rId2"/>
    <sheet name="Tamim school-Sinoni" sheetId="20" r:id="rId3"/>
    <sheet name="Al-Andalus school-Sinoni " sheetId="25" r:id="rId4"/>
    <sheet name="Avand School-Sumel" sheetId="22" r:id="rId5"/>
    <sheet name="Hafid School-Sumel" sheetId="24" r:id="rId6"/>
    <sheet name="Belan school-Koya" sheetId="30" r:id="rId7"/>
    <sheet name="Wan school-Koya" sheetId="29" r:id="rId8"/>
    <sheet name="Dr.Omar school- Koya" sheetId="28" r:id="rId9"/>
    <sheet name="Kurdistan school-Koya" sheetId="27" r:id="rId10"/>
    <sheet name="Sarkalaki bnarati school- Erbil" sheetId="2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2" l="1"/>
  <c r="F9" i="25"/>
  <c r="F9" i="20"/>
  <c r="F9" i="21"/>
  <c r="F28" i="25"/>
  <c r="F27" i="25"/>
  <c r="F26" i="25"/>
  <c r="F20" i="25"/>
  <c r="F19" i="25"/>
  <c r="D33" i="22"/>
  <c r="F29" i="25"/>
  <c r="F25" i="25"/>
  <c r="F24" i="25"/>
  <c r="F23" i="25"/>
  <c r="F22" i="25"/>
  <c r="F30" i="25" l="1"/>
  <c r="G6" i="23" s="1"/>
  <c r="G7" i="23" s="1"/>
  <c r="F38" i="22"/>
  <c r="D31" i="22"/>
  <c r="F31" i="22" s="1"/>
  <c r="D30" i="22"/>
  <c r="F30" i="22"/>
  <c r="F23" i="22"/>
  <c r="F24" i="22"/>
  <c r="F25" i="22"/>
  <c r="F26" i="22"/>
  <c r="F27" i="22"/>
  <c r="F28" i="22"/>
  <c r="F29" i="22"/>
  <c r="F32" i="22"/>
  <c r="F33" i="22"/>
  <c r="F34" i="22"/>
  <c r="F35" i="22"/>
  <c r="F36" i="22"/>
  <c r="F37" i="22"/>
  <c r="F22" i="22"/>
  <c r="H7" i="23"/>
  <c r="G10" i="23"/>
  <c r="G16" i="23"/>
  <c r="H16" i="23"/>
  <c r="F39" i="22" l="1"/>
  <c r="H8" i="23" s="1"/>
  <c r="H10" i="23" s="1"/>
  <c r="H17" i="23" s="1"/>
  <c r="G17" i="23"/>
  <c r="F17" i="30"/>
  <c r="F15" i="30"/>
  <c r="F14" i="30"/>
  <c r="F13" i="30"/>
  <c r="F12" i="30"/>
  <c r="F10" i="30"/>
  <c r="F7" i="30"/>
  <c r="F17" i="29"/>
  <c r="F15" i="29"/>
  <c r="F14" i="29"/>
  <c r="F13" i="29"/>
  <c r="F12" i="29"/>
  <c r="F10" i="29"/>
  <c r="F7" i="29"/>
  <c r="F18" i="29" s="1"/>
  <c r="F12" i="23" s="1"/>
  <c r="F17" i="28"/>
  <c r="F15" i="28"/>
  <c r="F14" i="28"/>
  <c r="F13" i="28"/>
  <c r="F12" i="28"/>
  <c r="F10" i="28"/>
  <c r="F7" i="28"/>
  <c r="F17" i="27"/>
  <c r="F15" i="27"/>
  <c r="F14" i="27"/>
  <c r="F13" i="27"/>
  <c r="F12" i="27"/>
  <c r="F10" i="27"/>
  <c r="F7" i="27"/>
  <c r="F17" i="26"/>
  <c r="F15" i="26"/>
  <c r="F14" i="26"/>
  <c r="F13" i="26"/>
  <c r="F12" i="26"/>
  <c r="F10" i="26"/>
  <c r="F7" i="26"/>
  <c r="F16" i="25"/>
  <c r="F14" i="25"/>
  <c r="F13" i="25"/>
  <c r="F12" i="25"/>
  <c r="F11" i="25"/>
  <c r="F7" i="25"/>
  <c r="F17" i="24"/>
  <c r="F15" i="24"/>
  <c r="F14" i="24"/>
  <c r="F13" i="24"/>
  <c r="F12" i="24"/>
  <c r="F10" i="24"/>
  <c r="F7" i="24"/>
  <c r="F17" i="22"/>
  <c r="F15" i="22"/>
  <c r="F14" i="22"/>
  <c r="F13" i="22"/>
  <c r="F12" i="22"/>
  <c r="F7" i="22"/>
  <c r="F16" i="21"/>
  <c r="F14" i="21"/>
  <c r="F13" i="21"/>
  <c r="F12" i="21"/>
  <c r="F11" i="21"/>
  <c r="F7" i="21"/>
  <c r="F16" i="20"/>
  <c r="F14" i="20"/>
  <c r="F13" i="20"/>
  <c r="F12" i="20"/>
  <c r="F11" i="20"/>
  <c r="F7" i="20"/>
  <c r="F18" i="27" l="1"/>
  <c r="F14" i="23" s="1"/>
  <c r="F17" i="21"/>
  <c r="F18" i="26"/>
  <c r="F15" i="23" s="1"/>
  <c r="F18" i="28"/>
  <c r="F13" i="23" s="1"/>
  <c r="F18" i="30"/>
  <c r="F11" i="23" s="1"/>
  <c r="F4" i="23"/>
  <c r="F17" i="25"/>
  <c r="F18" i="24"/>
  <c r="F9" i="23" s="1"/>
  <c r="F18" i="22"/>
  <c r="F17" i="20"/>
  <c r="F5" i="23" s="1"/>
  <c r="F16" i="23" l="1"/>
  <c r="F8" i="23"/>
  <c r="F10" i="23" s="1"/>
  <c r="F40" i="22"/>
  <c r="F6" i="23"/>
  <c r="F7" i="23" s="1"/>
  <c r="F31" i="25"/>
  <c r="F17" i="23" l="1"/>
  <c r="H19" i="23" s="1"/>
</calcChain>
</file>

<file path=xl/sharedStrings.xml><?xml version="1.0" encoding="utf-8"?>
<sst xmlns="http://schemas.openxmlformats.org/spreadsheetml/2006/main" count="515" uniqueCount="180">
  <si>
    <t>Item Descriptions</t>
  </si>
  <si>
    <t>#</t>
  </si>
  <si>
    <t>Unit</t>
  </si>
  <si>
    <t>l.s</t>
  </si>
  <si>
    <t>Qty</t>
  </si>
  <si>
    <t>B</t>
  </si>
  <si>
    <t>Grand total for one school</t>
  </si>
  <si>
    <t>A.2</t>
  </si>
  <si>
    <t xml:space="preserve"> Battery Storage System (including stacking rack and ambient protection)</t>
  </si>
  <si>
    <t>A.3</t>
  </si>
  <si>
    <t xml:space="preserve"> Inverter
</t>
  </si>
  <si>
    <t>A.2.1</t>
  </si>
  <si>
    <t>A.2.2</t>
  </si>
  <si>
    <t>A.3.1</t>
  </si>
  <si>
    <t>A.4</t>
  </si>
  <si>
    <t>A.5</t>
  </si>
  <si>
    <t>A.6</t>
  </si>
  <si>
    <r>
      <t xml:space="preserve">Lighting:
</t>
    </r>
    <r>
      <rPr>
        <sz val="11"/>
        <color theme="1"/>
        <rFont val="Calibri"/>
        <family val="2"/>
      </rPr>
      <t>Supply and installation of LED projector not less than  (50W) for the school's entrance. Modification of the WC electrical network for solar integration. Provision and connection of 10 LED lids/lights according to need, all to be powered by the solar system.  the work include all the cabling and accessories for the work.</t>
    </r>
  </si>
  <si>
    <t xml:space="preserve"> Solar System</t>
  </si>
  <si>
    <r>
      <t xml:space="preserve">Automated Solar Panel Cleaning/Washing system:
</t>
    </r>
    <r>
      <rPr>
        <sz val="11"/>
        <color theme="1"/>
        <rFont val="Calibri"/>
        <family val="2"/>
      </rPr>
      <t>The system shall consist of a modular, lightweight piping network, constructed from stainless steel or UV-resistant PVC mounted along the top edge of solar panel rows. The pipe shall be fitted with evenly spaced micro mist or fan-jet spray nozzles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</si>
  <si>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t>A</t>
  </si>
  <si>
    <t>A.1.</t>
  </si>
  <si>
    <r>
      <t xml:space="preserve">Steel Frame Structure:
</t>
    </r>
    <r>
      <rPr>
        <sz val="11"/>
        <color theme="1"/>
        <rFont val="Calibri"/>
        <family val="2"/>
      </rPr>
      <t xml:space="preserve">Supply and installation of a steel frame structure designed to support the solar panel array on the school's roof. The structure must be capable of accommodating the specified solar panel layout and load requirements while ensuring safety and stability. The structure should be designed for </t>
    </r>
    <r>
      <rPr>
        <b/>
        <sz val="11"/>
        <color theme="1"/>
        <rFont val="Calibri"/>
        <family val="2"/>
      </rPr>
      <t>bending, sliding and overturning</t>
    </r>
    <r>
      <rPr>
        <sz val="11"/>
        <color theme="1"/>
        <rFont val="Calibri"/>
        <family val="2"/>
      </rPr>
      <t>.</t>
    </r>
    <r>
      <rPr>
        <sz val="11"/>
        <color rgb="FFFF0000"/>
        <rFont val="Calibri"/>
        <family val="2"/>
      </rPr>
      <t xml:space="preserve"> </t>
    </r>
    <r>
      <rPr>
        <sz val="11"/>
        <rFont val="Calibri"/>
        <family val="2"/>
      </rPr>
      <t xml:space="preserve">The roof that will support the Solar system structure is also to be analyzed. </t>
    </r>
    <r>
      <rPr>
        <b/>
        <sz val="11"/>
        <color theme="1"/>
        <rFont val="Calibri"/>
        <family val="2"/>
      </rPr>
      <t xml:space="preserve">The structure  shall be installed on different type of roofs ( concrete, roof tile, or any other type of roofs) based on the existing roof at each school. 
The work include Sealing and waterproofing of solar frame anchor bolts on concrete slab roof using high-grade epoxy system: Supply and apply a high-grade, two-component epoxy resin system for sealing anchor bolts fixed into the concrete roof slab. The epoxy shall be non-shrink, chemical- and UV-resistant, with high adhesion to both concrete and metal surfaces. The application shall include:
- Cleaning and preparation of bolt holes and surrounding surface, including removal of dust, grease, etc.
- Injection or trowel application of high-grade structural epoxy adhesive (e.g., Sikadur®-31 CF, or equivalent) around anchor bolts.
- Shaping and smoothing to ensure a watertight finish that prevents water ingress around all penetrations.
-Topcoat of the high-grade structural epoxy around bolt zones to ensure long-term protection.
Notes:
</t>
    </r>
    <r>
      <rPr>
        <sz val="11"/>
        <color theme="1"/>
        <rFont val="Calibri"/>
        <family val="2"/>
      </rPr>
      <t>Contractors are referred to the Terms of Reference (ToR) for detailed specifications, structural analysis requirements, wind resistance considerations, material specifications, and installation guidelines.</t>
    </r>
    <r>
      <rPr>
        <b/>
        <sz val="11"/>
        <color theme="1"/>
        <rFont val="Calibri"/>
        <family val="2"/>
      </rPr>
      <t xml:space="preserve">
</t>
    </r>
    <r>
      <rPr>
        <sz val="11"/>
        <color theme="1"/>
        <rFont val="Calibri"/>
        <family val="2"/>
      </rPr>
      <t>The contractor is responsible for adhering to all specifications and standards as detailed in the ToR, ensuring the structure meets or exceeds all performance and safety criteria</t>
    </r>
    <r>
      <rPr>
        <b/>
        <sz val="11"/>
        <color theme="1"/>
        <rFont val="Calibri"/>
        <family val="2"/>
      </rPr>
      <t>.</t>
    </r>
  </si>
  <si>
    <t>Governorate</t>
  </si>
  <si>
    <t>District</t>
  </si>
  <si>
    <t xml:space="preserve">School name </t>
  </si>
  <si>
    <t xml:space="preserve">Location </t>
  </si>
  <si>
    <t>Solar power system</t>
  </si>
  <si>
    <t>Ninawa</t>
  </si>
  <si>
    <t>Duhok</t>
  </si>
  <si>
    <t>Erbil</t>
  </si>
  <si>
    <t>Sinjar- Snoni</t>
  </si>
  <si>
    <t>Duhok-Sumel</t>
  </si>
  <si>
    <t>Koya</t>
  </si>
  <si>
    <t>Belan Basic</t>
  </si>
  <si>
    <t>Wan Basic</t>
  </si>
  <si>
    <t>Dr.Omar Basic</t>
  </si>
  <si>
    <t>Kurdistan Basic</t>
  </si>
  <si>
    <t>Avand Basic</t>
  </si>
  <si>
    <t>Hafid Basic</t>
  </si>
  <si>
    <t>Ataa Al-Rahman Primary</t>
  </si>
  <si>
    <t>Tamim Primary</t>
  </si>
  <si>
    <t>Al-Andalus Primary</t>
  </si>
  <si>
    <t>Roof rainwater harvesting</t>
  </si>
  <si>
    <t>2- Wastewater Treatment</t>
  </si>
  <si>
    <t>Pipelines General Installation Notes</t>
  </si>
  <si>
    <t>M.l</t>
  </si>
  <si>
    <t>Supply and install HDPE pipes, PN 10, diameter 4" for the wastewater treatment system. General pipeline installation notes apply</t>
  </si>
  <si>
    <t>Soil Excavation- Sufficient excavation of all types of soils for the installation of wastewater treatment systems/ tanks. Includes: Temporary Soil Support: Implementation of shoring or temporary support systems to secure the excavation site, preventing collapse and ensuring safety. - Dewatering: Application of dewatering techniques to control groundwater or surface water, maintaining a dry installation environment. - Material Disposal: Environmentally responsible removal and disposal of excavated material off-site, in compliance with local regulations. The work also includes backfilling with suitable materials/ soils and thorough compaction.</t>
  </si>
  <si>
    <t>M3</t>
  </si>
  <si>
    <t>Sub-Base Class C Material Supply and Installation - Provision and installation of Class C sub-base material, involving: - Material Supply: Delivery of high-quality, specified Class C sub-base materials suitable for supporting sewage treatment system installations. - Layered Installation: Placement of sub-base materials in layers not exceeding 0.25m in thickness, ensuring uniform coverage and optimal foundation properties. - Compaction: Mechanical compaction of each sub-base layer to achieve the required density and stability, not less than 95% compaction proctor test - Leveling and Grading: Precise leveling and grading of the sub-base to meet design elevations and slopes</t>
  </si>
  <si>
    <t>Supply materials, equipment, and labor for the construction of a 10cm lean concrete layer with a target compressive strength of 15 MPa beneath the raft foundation.</t>
  </si>
  <si>
    <t>M2</t>
  </si>
  <si>
    <t>Supply materials, equipment, and labor for applying non-toxic, epoxy-based interior coatings designed to protect concrete structures against moisture and ensure durability. This solution protects concrete in all environments, preventing deterioration and supporting biological treatment processes.</t>
  </si>
  <si>
    <t>Supply materials, equipment, and labor for applying bituminous waterproofing coatings for exterior concrete surfaces, such as foundations and walls, to protect against moisture and environmental wear. Selected coatings must offer durability, flexibility, and be suitable for direct soil contact.</t>
  </si>
  <si>
    <t>Supply and installation of ventilation pipe for greywater treatment tank.
Specifications: Durable PVC or stainless steel ventilation pipe, diameter approximately 100 mm, extending 4 meters above ground level to ensure effective natural ventilation. Suitable for integration with either underground concrete tanks or above-ground HDPE tanks. Includes fittings, supports, and protective features for secure operation</t>
  </si>
  <si>
    <t>Supply and install HDPE pipes, PN 10, diameter 2" for the wastewater treatment system. General pipeline installation notes apply</t>
  </si>
  <si>
    <t>Supply and install HDPE pipes, PN 10, diameter 1" for the wastewater treatment system. General pipeline installation notes apply.</t>
  </si>
  <si>
    <t xml:space="preserve">Supply and install of submersible greywater effluent pump.
Specifications: Capacity - 2 m³/hr, Total Dynamic Head - 50 meters, suitable for continuous operation in a greywater environment. The pump should be corrosion-resistant and compatible with greywater characteristics.
Notes: The work Includes all associated electrical work and fittings for a complete installation. Manufacturer’s warranty and operational manuals to be provided.
</t>
  </si>
  <si>
    <r>
      <t>Supply and install of above-ground</t>
    </r>
    <r>
      <rPr>
        <b/>
        <sz val="11"/>
        <color rgb="FF000000"/>
        <rFont val="Calibri"/>
        <family val="2"/>
      </rPr>
      <t xml:space="preserve"> activated carbon filte</t>
    </r>
    <r>
      <rPr>
        <sz val="11"/>
        <color rgb="FF000000"/>
        <rFont val="Calibri"/>
        <family val="2"/>
      </rPr>
      <t xml:space="preserve">r for greywater treatment.
Specifications: Activated carbon filter designed for a flow rate of up to 2m³/hr, with a minimum tank diameter of 18 inches to provide adequate contact time for absorption. The unit should include all necessary valves, gauges, and connection points.     
  </t>
    </r>
    <r>
      <rPr>
        <b/>
        <sz val="11"/>
        <color rgb="FF000000"/>
        <rFont val="Calibri"/>
        <family val="2"/>
      </rPr>
      <t>Note:</t>
    </r>
    <r>
      <rPr>
        <sz val="11"/>
        <color rgb="FF000000"/>
        <rFont val="Calibri"/>
        <family val="2"/>
      </rPr>
      <t xml:space="preserve"> Activated carbon must be of high quality, suitable for the targeted removal of contaminants found in greywater. The supplier is to provide data sheets, installation guides, and warranties for the filter unit. </t>
    </r>
  </si>
  <si>
    <r>
      <t xml:space="preserve">Supply materials, equipment, and labor for the construction of reinforced concrete raft foundation, walls, and slab with the minimum cube compressive strength of 30 MPa. The reinforcement for each element and all directions shall be in accordance with the ACI (American Concrete Institute) code. Each element shall be designed for thickness and reinforcement in compliance with ACI standards/ equations. The contractor must engage a certified and licensed designer to perform the design calculations and analysis, with documentation provided by the contractor. 
</t>
    </r>
    <r>
      <rPr>
        <b/>
        <sz val="11"/>
        <color rgb="FF000000"/>
        <rFont val="Calibri"/>
        <family val="2"/>
      </rPr>
      <t>Note:</t>
    </r>
    <r>
      <rPr>
        <sz val="11"/>
        <color rgb="FF000000"/>
        <rFont val="Calibri"/>
        <family val="2"/>
      </rPr>
      <t xml:space="preserve"> All concrete structures, components for the project will be constructed under this line item including manholes in all different sizes according to the project need.</t>
    </r>
  </si>
  <si>
    <t>RC Manhole: Supply materials  and construct a 100x100x100 cm reinforced concrete manhole (each dimension of the manhole should have a thickness of not less than 15cm), with using C30 concrete for the structure and C15 for blinding. Includes excavation with soil support, dewatering, and compacted backfill. Equip with a heavy-duty cast iron cover and frame. 
Protection: Apply an epoxy coating inside for corrosion resistance and waterproof the exterior with asphalt tar to ensure durability and prevent water ingress.</t>
  </si>
  <si>
    <t>Supply and installation of electrical cable for submersible pump.
Specifications: Waterproof, submersible electrical cable of 2.5 mm² suitable for 240V. The cable is outdoor-rated, resistant to chemicals and abrasion. The cable must meet or exceed all applicable local and national electrical standards and codes.
Include all necessary connectors, protective conduit, and accessories for a secure and compliant installation. Ensure that the cable is sourced from a reputable European manufacturer.</t>
  </si>
  <si>
    <t>Item</t>
  </si>
  <si>
    <t>Description</t>
  </si>
  <si>
    <t xml:space="preserve">Quantity </t>
  </si>
  <si>
    <t xml:space="preserve">Screed: Clean and prepare the surface of existing concrete roof to Supply and cast screed, including application of one layer SBR(weber) with the indicated ration in the Datasheet, and create slope of 1.5% finished to the required level in all the directions to ensure smooth water flow to the different water gutters( roof drain system). Expansion joints (every 4 m interval in two directions )shall be created with width (10-15mm), with the depth of the screed to be filled with comprisable foam and sealed with water proof tape/material. The work include all the required tools, equipment's, materials, labors. the work shall be perfumed and approved by the supervision committee. </t>
  </si>
  <si>
    <t>ML</t>
  </si>
  <si>
    <t>Screens fitted at tops of downpipes to prevent leaves and insects entering pipes. Supply and installation of stainless steel downspout screens for roof drainage outlets, Grade 304 stainless steel, dome or basket shape with rigid rim, 3–6 mm mesh aperture, minimum wire diameter 0.8 mm, polished/electropolished finish, designed for removable fit into downpipe inlet for maintenance, including all fixings, materials, accessories, and labor.</t>
  </si>
  <si>
    <t>NO</t>
  </si>
  <si>
    <t>No</t>
  </si>
  <si>
    <t xml:space="preserve">1- Roof management </t>
  </si>
  <si>
    <t>2- Piping and connection</t>
  </si>
  <si>
    <t>3- Downspout screens</t>
  </si>
  <si>
    <t>4- On ground Plastic storage tank and its foundation.</t>
  </si>
  <si>
    <t>6- Flow meter</t>
  </si>
  <si>
    <t>5-  water Pump</t>
  </si>
  <si>
    <t xml:space="preserve">Total for RRWH work </t>
  </si>
  <si>
    <t xml:space="preserve">Total for solar work </t>
  </si>
  <si>
    <t xml:space="preserve">Grand total </t>
  </si>
  <si>
    <t>Grand total</t>
  </si>
  <si>
    <t>Total for Solar work</t>
  </si>
  <si>
    <t>Total Solar work</t>
  </si>
  <si>
    <t>Remarks</t>
  </si>
  <si>
    <t>Graywater recycling system</t>
  </si>
  <si>
    <t>Tamim School -Sinoni</t>
  </si>
  <si>
    <t>Al- Andalus school- Sinoni</t>
  </si>
  <si>
    <t>Avand School-Sumel</t>
  </si>
  <si>
    <t>Hafid School- Sumel</t>
  </si>
  <si>
    <t>Belan school-Koya</t>
  </si>
  <si>
    <t>Wan School-Koya</t>
  </si>
  <si>
    <t>Dr.Omar School-Koya</t>
  </si>
  <si>
    <t>Kurdistan School-Koya</t>
  </si>
  <si>
    <r>
      <t xml:space="preserve">Total Price in </t>
    </r>
    <r>
      <rPr>
        <b/>
        <sz val="11"/>
        <color rgb="FFFF0000"/>
        <rFont val="Calibri"/>
        <family val="2"/>
      </rPr>
      <t>IQD</t>
    </r>
  </si>
  <si>
    <r>
      <t xml:space="preserve">Unit Price in </t>
    </r>
    <r>
      <rPr>
        <b/>
        <sz val="11"/>
        <color rgb="FFFF0000"/>
        <rFont val="Calibri"/>
        <family val="2"/>
      </rPr>
      <t>IQD</t>
    </r>
  </si>
  <si>
    <r>
      <t>Unit Price in</t>
    </r>
    <r>
      <rPr>
        <b/>
        <sz val="11"/>
        <color rgb="FFFF0000"/>
        <rFont val="Calibri"/>
        <family val="2"/>
      </rPr>
      <t xml:space="preserve"> IQD</t>
    </r>
  </si>
  <si>
    <r>
      <t>Total Price in</t>
    </r>
    <r>
      <rPr>
        <b/>
        <sz val="11"/>
        <color rgb="FFFF0000"/>
        <rFont val="Calibri"/>
        <family val="2"/>
      </rPr>
      <t xml:space="preserve"> IQD</t>
    </r>
  </si>
  <si>
    <t>Solar panel system requirement: the solar panel system is required to be installed for a school, the bidders are required to provide a technical solution that will provide the required performance listed below along with the exact design calculations and verifications.
the below performance is required as an average per day throughout the year:
20 Amp continuous supply for daytime hours (8 hours from 8:00am to 4:00pm)
5 Amp continuous supply for nighttime hours (10 hours from 5:00pm to 3:00 am)</t>
  </si>
  <si>
    <t xml:space="preserve">Ataa Al-Rahman Primary School- Aen Hisan village </t>
  </si>
  <si>
    <r>
      <t xml:space="preserve">Steel Frame Structure:
</t>
    </r>
    <r>
      <rPr>
        <sz val="11"/>
        <color theme="1"/>
        <rFont val="Calibri"/>
        <family val="2"/>
      </rPr>
      <t xml:space="preserve">Supply and installation of a steel frame structure designed to support the solar panel array on the school's roof. The structure must be capable of accommodating the specified solar panel layout and load requirements while ensuring safety and stability. The structure should be designed for </t>
    </r>
    <r>
      <rPr>
        <b/>
        <sz val="11"/>
        <color theme="1"/>
        <rFont val="Calibri"/>
        <family val="2"/>
      </rPr>
      <t>bending, sliding and overturning</t>
    </r>
    <r>
      <rPr>
        <sz val="11"/>
        <color theme="1"/>
        <rFont val="Calibri"/>
        <family val="2"/>
      </rPr>
      <t>.</t>
    </r>
    <r>
      <rPr>
        <sz val="11"/>
        <color rgb="FFFF0000"/>
        <rFont val="Calibri"/>
        <family val="2"/>
      </rPr>
      <t xml:space="preserve"> </t>
    </r>
    <r>
      <rPr>
        <sz val="11"/>
        <rFont val="Calibri"/>
        <family val="2"/>
      </rPr>
      <t xml:space="preserve">The roof that will support the Solar system structure is also to be analyzed. </t>
    </r>
    <r>
      <rPr>
        <b/>
        <sz val="11"/>
        <color theme="1"/>
        <rFont val="Calibri"/>
        <family val="2"/>
      </rPr>
      <t xml:space="preserve">The structure  shall be installed on different type of roofs ( concrete, roof tile, or any other type of roofs) based on the existing roof at each school. 
The work include Sealing and waterproofing of solar frame anchor bolts on concrete slab roof using high-grade epoxy system: Supply and apply a high-grade, two-component epoxy resin system for sealing anchor bolts fixed into the concrete roof slab. The epoxy shall be non-shrink, chemical- and UV-resistant, with high adhesion to both concrete and metal surfaces. The application shall include:
- Cleaning and preparation of bolt holes and surrounding surface, including removal of dust, grease, etc.
- Injection or trowel application of high-grade structural epoxy adhesive (e.g., Sikadur®-31 CF, or equivalent) around anchor bolts.
- Shaping and smoothing to ensure a watertight finish that prevents water ingress around all penetrations.
-Topcoat of the high-grade structural epoxy around bolt zones to ensure long-term protection.
Notes:
</t>
    </r>
    <r>
      <rPr>
        <sz val="11"/>
        <color theme="1"/>
        <rFont val="Calibri"/>
        <family val="2"/>
      </rPr>
      <t>Contractors are referred to the Terms of Reference (ToR) for detailed specifications, structural analysis requirements, wind resistance considerations, material specifications, and installation guidelines.</t>
    </r>
    <r>
      <rPr>
        <b/>
        <sz val="11"/>
        <color theme="1"/>
        <rFont val="Calibri"/>
        <family val="2"/>
      </rPr>
      <t xml:space="preserve">
The contractor is responsible for adhering to all specifications and standards as detailed in the ToR</t>
    </r>
    <r>
      <rPr>
        <sz val="11"/>
        <color theme="1"/>
        <rFont val="Calibri"/>
        <family val="2"/>
      </rPr>
      <t>, ensuring the structure meets or exceeds all performance and safety criteria</t>
    </r>
    <r>
      <rPr>
        <b/>
        <sz val="11"/>
        <color theme="1"/>
        <rFont val="Calibri"/>
        <family val="2"/>
      </rPr>
      <t>.</t>
    </r>
  </si>
  <si>
    <r>
      <t xml:space="preserve">Steel Frame Structure:
</t>
    </r>
    <r>
      <rPr>
        <sz val="11"/>
        <color theme="1"/>
        <rFont val="Calibri"/>
        <family val="2"/>
      </rPr>
      <t xml:space="preserve">Supply and installation of a steel frame structure designed to support the solar panel array on the school's roof. The structure must be capable of accommodating the specified solar panel layout and load requirements while ensuring safety and stability. The structure should be designed for </t>
    </r>
    <r>
      <rPr>
        <b/>
        <sz val="11"/>
        <color theme="1"/>
        <rFont val="Calibri"/>
        <family val="2"/>
      </rPr>
      <t>bending, sliding and overturning</t>
    </r>
    <r>
      <rPr>
        <sz val="11"/>
        <color theme="1"/>
        <rFont val="Calibri"/>
        <family val="2"/>
      </rPr>
      <t>.</t>
    </r>
    <r>
      <rPr>
        <sz val="11"/>
        <color rgb="FFFF0000"/>
        <rFont val="Calibri"/>
        <family val="2"/>
      </rPr>
      <t xml:space="preserve"> </t>
    </r>
    <r>
      <rPr>
        <sz val="11"/>
        <rFont val="Calibri"/>
        <family val="2"/>
      </rPr>
      <t xml:space="preserve">The roof that will support the Solar system structure is also to be analyzed. </t>
    </r>
    <r>
      <rPr>
        <b/>
        <sz val="11"/>
        <color theme="1"/>
        <rFont val="Calibri"/>
        <family val="2"/>
      </rPr>
      <t xml:space="preserve">The structure  shall be installed on different type of roofs ( concrete, roof tile, or any other type of roofs) based on the existing roof at each school. 
The work include Sealing and waterproofing of solar frame anchor bolts on concrete slab roof using high-grade epoxy system: Supply and apply a high-grade, two-component epoxy resin system for sealing anchor bolts fixed into the concrete roof slab. The epoxy shall be non-shrink, chemical- and UV-resistant, with high adhesion to both concrete and metal surfaces. The application shall include:
- Cleaning and preparation of bolt holes and surrounding surface, including removal of dust, grease, etc.
- Injection or trowel application of high-grade structural epoxy adhesive (e.g., Sikadur®-31 CF, or equivalent) around anchor bolts.
- Shaping and smoothing to ensure a watertight finish that prevents water ingress around all penetrations.
-Topcoat of the high-grade structural epoxy around bolt zones to ensure long-term protection.
Notes:
</t>
    </r>
    <r>
      <rPr>
        <sz val="11"/>
        <color theme="1"/>
        <rFont val="Calibri"/>
        <family val="2"/>
      </rPr>
      <t>Contractors are referred to the Terms of Reference (ToR) for detailed specifications, structural analysis requirements, wind resistance considerations, material specifications, and installation guidelines.</t>
    </r>
    <r>
      <rPr>
        <b/>
        <sz val="11"/>
        <color theme="1"/>
        <rFont val="Calibri"/>
        <family val="2"/>
      </rPr>
      <t xml:space="preserve">
The contractor is responsible for adhering to all specifications and standards as detailed in the ToR,</t>
    </r>
    <r>
      <rPr>
        <sz val="11"/>
        <color theme="1"/>
        <rFont val="Calibri"/>
        <family val="2"/>
      </rPr>
      <t xml:space="preserve"> ensuring the structure meets or exceeds all performance and safety criteria</t>
    </r>
    <r>
      <rPr>
        <b/>
        <sz val="11"/>
        <color theme="1"/>
        <rFont val="Calibri"/>
        <family val="2"/>
      </rPr>
      <t>.</t>
    </r>
  </si>
  <si>
    <r>
      <t xml:space="preserve">Solar panel system requirement: the solar panel system is required to be installed for a school, the bidders are required to provide a technical solution that will provide the required performance listed below along with the exact design calculations and verifications.
the below performance is required as an average per day throughout the year:
</t>
    </r>
    <r>
      <rPr>
        <b/>
        <sz val="11"/>
        <color rgb="FFFF0000"/>
        <rFont val="Calibri"/>
        <family val="2"/>
      </rPr>
      <t>40 Amp</t>
    </r>
    <r>
      <rPr>
        <b/>
        <sz val="11"/>
        <color rgb="FF000000"/>
        <rFont val="Calibri"/>
        <family val="2"/>
      </rPr>
      <t xml:space="preserve"> continuous supply for daytime hours (8 hours from 8:00am to 4:00pm)
 </t>
    </r>
    <r>
      <rPr>
        <b/>
        <sz val="11"/>
        <color rgb="FFFF0000"/>
        <rFont val="Calibri"/>
        <family val="2"/>
      </rPr>
      <t>5 Amp</t>
    </r>
    <r>
      <rPr>
        <b/>
        <sz val="11"/>
        <color rgb="FF000000"/>
        <rFont val="Calibri"/>
        <family val="2"/>
      </rPr>
      <t xml:space="preserve"> continuous supply for nighttime hours (10 hours from 5:00pm to 3:00 am)</t>
    </r>
  </si>
  <si>
    <r>
      <t xml:space="preserve">Solar panel system requirement: the solar panel system is required to be installed for a school, the bidders are required to provide a technical solution that will provide the required performance listed below along with the exact design calculations and verifications.
the below performance is required as an average per day throughout the year:
</t>
    </r>
    <r>
      <rPr>
        <b/>
        <sz val="11"/>
        <color rgb="FFFF0000"/>
        <rFont val="Calibri"/>
        <family val="2"/>
      </rPr>
      <t>40 Amp</t>
    </r>
    <r>
      <rPr>
        <b/>
        <sz val="11"/>
        <color rgb="FF000000"/>
        <rFont val="Calibri"/>
        <family val="2"/>
      </rPr>
      <t xml:space="preserve"> continuous supply for daytime hours (8 hours from 8:00am to 4:00pm)
</t>
    </r>
    <r>
      <rPr>
        <b/>
        <sz val="11"/>
        <color rgb="FFFF0000"/>
        <rFont val="Calibri"/>
        <family val="2"/>
      </rPr>
      <t>5 Amp</t>
    </r>
    <r>
      <rPr>
        <b/>
        <sz val="11"/>
        <color rgb="FF000000"/>
        <rFont val="Calibri"/>
        <family val="2"/>
      </rPr>
      <t xml:space="preserve"> continuous supply for nighttime hours (10 hours from 5:00pm to 3:00 am)</t>
    </r>
  </si>
  <si>
    <r>
      <rPr>
        <b/>
        <sz val="11"/>
        <color theme="1"/>
        <rFont val="Calibri"/>
        <family val="2"/>
      </rPr>
      <t xml:space="preserve"> Lithium-ion  Battery Storage:</t>
    </r>
    <r>
      <rPr>
        <sz val="11"/>
        <color theme="1"/>
        <rFont val="Calibri"/>
        <family val="2"/>
      </rPr>
      <t xml:space="preserve"> Supply, installation, testing, and commissioning of a </t>
    </r>
    <r>
      <rPr>
        <sz val="11"/>
        <color rgb="FFC00000"/>
        <rFont val="Calibri"/>
        <family val="2"/>
      </rPr>
      <t>Lithium Ion Phosphate (LiFePO₄)</t>
    </r>
    <r>
      <rPr>
        <sz val="11"/>
        <color theme="1"/>
        <rFont val="Calibri"/>
        <family val="2"/>
      </rPr>
      <t xml:space="preserve"> battery energy storage system, fully compatible with the installed hybrid inverter.
 The battery system shall meet the following minimum requirements: 
Battery chemistry: Lithium Ion Phosphate </t>
    </r>
    <r>
      <rPr>
        <sz val="11"/>
        <color rgb="FFC00000"/>
        <rFont val="Calibri"/>
        <family val="2"/>
      </rPr>
      <t>(LFP / LiFePO₄)</t>
    </r>
    <r>
      <rPr>
        <sz val="11"/>
        <color theme="1"/>
        <rFont val="Calibri"/>
        <family val="2"/>
      </rPr>
      <t xml:space="preserve">, Nominal system voltage: 48 V, Total nominal energy capacity: </t>
    </r>
    <r>
      <rPr>
        <sz val="11"/>
        <color rgb="FF0070C0"/>
        <rFont val="Calibri"/>
        <family val="2"/>
      </rPr>
      <t>not less than 5 kWh</t>
    </r>
    <r>
      <rPr>
        <sz val="11"/>
        <color theme="1"/>
        <rFont val="Calibri"/>
        <family val="2"/>
      </rPr>
      <t xml:space="preserve">, Usable depth of discharge (DoD): </t>
    </r>
    <r>
      <rPr>
        <sz val="11"/>
        <color rgb="FF0070C0"/>
        <rFont val="Calibri"/>
        <family val="2"/>
      </rPr>
      <t>≥90%</t>
    </r>
    <r>
      <rPr>
        <sz val="11"/>
        <color theme="1"/>
        <rFont val="Calibri"/>
        <family val="2"/>
      </rPr>
      <t>, Cycle life: not less than 6,000 cycles at rated DoD,  Battery Management System (BMS): Integrated BMS with protection against overcharge, over-discharge, overcurrent, short circuit, and temperature extremes.
Warranty: Minimum battery warranty: 5 years 
Installation &amp; Protection: Batteries shall be installed on a stacking rack system, Contractor shall submit detailed design drawings for Battery racks, Ventilation and cooling system (including fans if required), Ambient protection and safety measures.
All designs, materials, and layouts shall be submitted for review and approval by UNICEF and the supervision committee prior to implementation.</t>
    </r>
  </si>
  <si>
    <t xml:space="preserve">Notes on Bill of Quantities (BoQ)
In the BoQ, several items are listed with different types, sizes, and specifications. The application of these items will be determined based on the actual needs of each school, the type and size of the school, and decisions made by UNICEF. The following clarifications apply:
•Inverter type: Both Single phase and three phase inverter are listed. However, only one type of inverter  will be applied at each school.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
- The contractor shall provide a replacement product in case if any of the components are experiencing defect that are not programmable on site 
</t>
  </si>
  <si>
    <r>
      <rPr>
        <b/>
        <sz val="11"/>
        <color theme="1"/>
        <rFont val="Calibri"/>
        <family val="2"/>
      </rPr>
      <t>Lithium-ion  Battery Storage</t>
    </r>
    <r>
      <rPr>
        <sz val="11"/>
        <color theme="1"/>
        <rFont val="Calibri"/>
        <family val="2"/>
      </rPr>
      <t xml:space="preserve">: Supply, installation, testing, and commissioning of a Lithium Ion Phosphate (LiFePO₄) battery energy storage system, fully compatible with the installed hybrid inverter.
</t>
    </r>
    <r>
      <rPr>
        <b/>
        <u/>
        <sz val="11"/>
        <color theme="1"/>
        <rFont val="Calibri"/>
        <family val="2"/>
      </rPr>
      <t xml:space="preserve"> The battery system shall meet the following minimum requirements</t>
    </r>
    <r>
      <rPr>
        <sz val="11"/>
        <color theme="1"/>
        <rFont val="Calibri"/>
        <family val="2"/>
      </rPr>
      <t>: Battery chemistry: Lithium Ion Phosphate (LFP / LiFePO₄), Nominal system voltage: 48 V, Total nominal energy capacity</t>
    </r>
    <r>
      <rPr>
        <sz val="11"/>
        <color rgb="FF00B0F0"/>
        <rFont val="Calibri"/>
        <family val="2"/>
      </rPr>
      <t>: not less than 10 kWh, Usable depth of discharge (DoD): ≥90%</t>
    </r>
    <r>
      <rPr>
        <sz val="11"/>
        <color theme="1"/>
        <rFont val="Calibri"/>
        <family val="2"/>
      </rPr>
      <t xml:space="preserve">, Cycle life: not less than 6,000 cycles at rated DoD, Battery </t>
    </r>
    <r>
      <rPr>
        <b/>
        <u/>
        <sz val="11"/>
        <color theme="1"/>
        <rFont val="Calibri"/>
        <family val="2"/>
      </rPr>
      <t>Management System (BMS)</t>
    </r>
    <r>
      <rPr>
        <sz val="11"/>
        <color theme="1"/>
        <rFont val="Calibri"/>
        <family val="2"/>
      </rPr>
      <t xml:space="preserve">: Integrated BMS with protection against overcharge, over-discharge, overcurrent, short circuit, and temperature extremes.
Warranty: </t>
    </r>
    <r>
      <rPr>
        <b/>
        <sz val="11"/>
        <color theme="1"/>
        <rFont val="Calibri"/>
        <family val="2"/>
      </rPr>
      <t xml:space="preserve">Minimum battery warranty: 5 years </t>
    </r>
    <r>
      <rPr>
        <sz val="11"/>
        <color theme="1"/>
        <rFont val="Calibri"/>
        <family val="2"/>
      </rPr>
      <t xml:space="preserve">
</t>
    </r>
    <r>
      <rPr>
        <b/>
        <u/>
        <sz val="11"/>
        <color theme="1"/>
        <rFont val="Calibri"/>
        <family val="2"/>
      </rPr>
      <t>Installation &amp; Protection</t>
    </r>
    <r>
      <rPr>
        <sz val="11"/>
        <color theme="1"/>
        <rFont val="Calibri"/>
        <family val="2"/>
      </rPr>
      <t>: Batteries shall be installed on a stacking rack system, Contractor shall submit detailed design drawings for Battery racks, Ventilation and cooling system (including fans if required), Ambient protection and safety measures.
All designs, materials, and layouts shall be submitted for review and approval by UNICEF and the supervision committee prior to implementation.</t>
    </r>
  </si>
  <si>
    <r>
      <t xml:space="preserve">Automated Solar Panel Cleaning/Washing system:
</t>
    </r>
    <r>
      <rPr>
        <sz val="11"/>
        <color theme="1"/>
        <rFont val="Calibri"/>
        <family val="2"/>
      </rPr>
      <t xml:space="preserve">The system shall consist of a modular, lightweight piping network, constructed from stainless steel or UV-resistant PVC mounted along the top edge of solar panel rows. The pipe shall be fitted with evenly spaced micro mist or fan-jet spray nozzles </t>
    </r>
    <r>
      <rPr>
        <sz val="11"/>
        <color rgb="FF00B0F0"/>
        <rFont val="Calibri"/>
        <family val="2"/>
      </rPr>
      <t xml:space="preserve">specific for solar panel </t>
    </r>
    <r>
      <rPr>
        <sz val="11"/>
        <color theme="1"/>
        <rFont val="Calibri"/>
        <family val="2"/>
      </rPr>
      <t xml:space="preserve">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</si>
  <si>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r>
      <t xml:space="preserve">Automated Solar Panel Cleaning/Washing system:
</t>
    </r>
    <r>
      <rPr>
        <sz val="11"/>
        <color theme="1"/>
        <rFont val="Calibri"/>
        <family val="2"/>
      </rPr>
      <t>The system shall consist of a modular, lightweight piping network, constructed from stainless steel or UV-resistant PVC mounted along the top edge of solar panel rows. The pipe shall be fitted with evenly spaced micro mist or fan-jet spray nozzles  specific for solar panel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</si>
  <si>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r>
      <t xml:space="preserve">Automated Solar Panel Cleaning/Washing system:
</t>
    </r>
    <r>
      <rPr>
        <sz val="11"/>
        <color theme="1"/>
        <rFont val="Calibri"/>
        <family val="2"/>
      </rPr>
      <t>The system shall consist of a modular, lightweight piping network, constructed from stainless steel or UV-resistant PVC mounted along the top edge of solar panel rows. The pipe shall be fitted with evenly spaced micro mist or fan-jet spray nozzles specific for solar panel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</si>
  <si>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t>Sarkalaki Bnarati school-Erbil</t>
  </si>
  <si>
    <r>
      <t xml:space="preserve">Supply and Installation: 12 solar panels </t>
    </r>
    <r>
      <rPr>
        <sz val="11"/>
        <rFont val="Calibri"/>
        <family val="2"/>
      </rPr>
      <t xml:space="preserve">High-efficiency, durable solar panels with advanced features for optimal performance. Required technologies include,MONO crystalline, N-Type silicon, and Half-Cut-Cell design. The photovoltaic (PV) modules should </t>
    </r>
    <r>
      <rPr>
        <b/>
        <sz val="11"/>
        <rFont val="Calibri"/>
        <family val="2"/>
      </rPr>
      <t>have a minimum production capacity of 610 Wp</t>
    </r>
    <r>
      <rPr>
        <sz val="11"/>
        <rFont val="Calibri"/>
        <family val="2"/>
      </rPr>
      <t xml:space="preserve">, Bifacial Half-Cut-Cell (HCC), efficiency not less than 23%, temp coefficient range (-0.2% to -0.3%), multiple buss bars (not less than 9),  Must meet IEC 61215, be TUV Rhineland certified, and comply with ISO, BS, and UV standards. at least 12 years product warranty, at least 25 year power warranty, not more than 2% first year performance decline, not more than 0.45% annual attenuation. Operational temperature -40~+85ºC. </t>
    </r>
  </si>
  <si>
    <t xml:space="preserve"> Integrated IoT and Energy Management System (EMS): 
Integration and configuration with the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This  include provision all the required flow meters, tools,componets, and sensors to complete the work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The system shall be connected to the school's existing internet system, if no internet in the school then Subscription for 4G internet coverage shall be provided for 2 years.  website hosting for 2 years including expansion of the server capacity  shall be provided if needed, ensuring reliable access to the platform.
If the WASH facilities for (boys and girls) are connected to more than one water source/ water tanks, all the sources/tanks shall be connected and integrated to the IOT system. </t>
  </si>
  <si>
    <r>
      <t xml:space="preserve">Notes on Bill of Quantities (BoQ)
</t>
    </r>
    <r>
      <rPr>
        <sz val="11"/>
        <color rgb="FF000000"/>
        <rFont val="Calibri"/>
        <family val="2"/>
      </rPr>
      <t>In the BoQ, several items are listed with different types, sizes, and specifications. The application of these items will be determined based on the actual needs of each school, the type and size of the school, and decisions made by UNICEF. The following clarifications apply: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t>
    </r>
    <r>
      <rPr>
        <b/>
        <sz val="11"/>
        <color rgb="FF000000"/>
        <rFont val="Calibri"/>
        <family val="2"/>
      </rPr>
      <t xml:space="preserve">
</t>
    </r>
  </si>
  <si>
    <r>
      <t xml:space="preserve"> Supply and install a suitable</t>
    </r>
    <r>
      <rPr>
        <b/>
        <sz val="11"/>
        <color theme="1"/>
        <rFont val="Calibri"/>
        <family val="2"/>
      </rPr>
      <t xml:space="preserve"> inverter (single phase) Hybrid  not less than 10Kw,  IP65-1Φ</t>
    </r>
    <r>
      <rPr>
        <sz val="11"/>
        <color theme="1"/>
        <rFont val="Calibri"/>
        <family val="2"/>
      </rPr>
      <t xml:space="preserve">  matching the system's output with the grid. The work includes provision and installation of ATS change over circuit (siemens or schneider or ABB or Mitsubishi). T</t>
    </r>
    <r>
      <rPr>
        <b/>
        <sz val="11"/>
        <color theme="1"/>
        <rFont val="Calibri"/>
        <family val="2"/>
      </rPr>
      <t>he inverter should have a 7-year guarantee, the supplier should provide evidence on local workshop location for inverter maintenance</t>
    </r>
    <r>
      <rPr>
        <sz val="11"/>
        <color theme="1"/>
        <rFont val="Calibri"/>
        <family val="2"/>
      </rPr>
      <t xml:space="preserve">. operation temperature -25 ~ +60°C, compatible with the batteries, multiple MPPT. The inverter brand must be acceptable by MoElec.  </t>
    </r>
  </si>
  <si>
    <r>
      <rPr>
        <b/>
        <sz val="11"/>
        <color theme="1"/>
        <rFont val="Calibri"/>
        <family val="2"/>
      </rPr>
      <t xml:space="preserve"> Lithium-ion  Battery Storage</t>
    </r>
    <r>
      <rPr>
        <sz val="11"/>
        <color theme="1"/>
        <rFont val="Calibri"/>
        <family val="2"/>
      </rPr>
      <t xml:space="preserve">
Provide and install</t>
    </r>
    <r>
      <rPr>
        <b/>
        <sz val="11"/>
        <color theme="1"/>
        <rFont val="Calibri"/>
        <family val="2"/>
      </rPr>
      <t xml:space="preserve"> Lithium-ion  Battery storage system with a total capacity  not less than 15 KWh</t>
    </r>
    <r>
      <rPr>
        <sz val="11"/>
        <color theme="1"/>
        <rFont val="Calibri"/>
        <family val="2"/>
      </rPr>
      <t>.  The system should be configured for a 48V setup and designed to offer enough storage capacity, measured in kilowatt-hours (kWh), to ensure a reliable power supply that matches the project’s energy storage demands for daily operation and usage patterns.</t>
    </r>
    <r>
      <rPr>
        <b/>
        <sz val="11"/>
        <color theme="1"/>
        <rFont val="Calibri"/>
        <family val="2"/>
      </rPr>
      <t xml:space="preserve"> The battery should have a minimum 5-year guarantee. Number of cycles &gt; 6000, DOD 80%</t>
    </r>
    <r>
      <rPr>
        <sz val="11"/>
        <color theme="1"/>
        <rFont val="Calibri"/>
        <family val="2"/>
      </rPr>
      <t xml:space="preserve">
</t>
    </r>
    <r>
      <rPr>
        <u/>
        <sz val="11"/>
        <color theme="1"/>
        <rFont val="Calibri"/>
        <family val="2"/>
      </rPr>
      <t xml:space="preserve">For stacking rack and ambient protection, the contractor shall provide the design including fans and all the details and the materials for UNICEF and supervision committee approval and clearance prior to implementation. </t>
    </r>
  </si>
  <si>
    <t xml:space="preserve"> Integrated IoT and Energy Management System (EMS): 
Integration and configuration with the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This  include provision all the required flow meters, tools,componets, and sensors to complete the work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The system shall be connected to the school's existing internet system, if no internet in the school then Subscription for 4G internet coverage shall be provided for 2 years.  website hosting for 2 years including expansion of the server capacity shall be provided if needed, ensuring reliable access to the platform.
If the WASH facilities for (boys and girls) are connected to more than one water source/ water tanks, all the sources/tanks shall be connected and integrated to the IOT system. </t>
  </si>
  <si>
    <r>
      <t>Note</t>
    </r>
    <r>
      <rPr>
        <sz val="11"/>
        <color theme="1"/>
        <rFont val="Calibri"/>
        <family val="2"/>
      </rPr>
      <t>: The quoted prices for the above-mentioned items (from 1-A to A-6) cover all necessary cabling, electrical connections,</t>
    </r>
    <r>
      <rPr>
        <u/>
        <sz val="11"/>
        <color theme="1"/>
        <rFont val="Calibri"/>
        <family val="2"/>
      </rPr>
      <t xml:space="preserve"> load separation </t>
    </r>
    <r>
      <rPr>
        <sz val="11"/>
        <color theme="1"/>
        <rFont val="Calibri"/>
        <family val="2"/>
      </rPr>
      <t xml:space="preserve">and essential accessories required for the complete and correct installation of the system. Also, </t>
    </r>
    <r>
      <rPr>
        <b/>
        <u/>
        <sz val="11"/>
        <color theme="1"/>
        <rFont val="Calibri"/>
        <family val="2"/>
      </rPr>
      <t>connecting the schools' water pump/booster-pump with the solar system</t>
    </r>
    <r>
      <rPr>
        <sz val="11"/>
        <color theme="1"/>
        <rFont val="Calibri"/>
        <family val="2"/>
      </rPr>
      <t>.  This includes circuit breakers, plugs, cables, sockets, and two years subscription for 4G internet coverage and website hosting. All components are included to ensure the system's optimal functionality and integration.</t>
    </r>
  </si>
  <si>
    <r>
      <rPr>
        <sz val="11"/>
        <color theme="1"/>
        <rFont val="Calibri"/>
        <family val="2"/>
      </rPr>
      <t xml:space="preserve"> Supply and install a suitable</t>
    </r>
    <r>
      <rPr>
        <b/>
        <sz val="11"/>
        <color theme="1"/>
        <rFont val="Calibri"/>
        <family val="2"/>
      </rPr>
      <t xml:space="preserve"> inverter (single phase) Hybrid  not less than 10Kw,  IP65-1Φ</t>
    </r>
    <r>
      <rPr>
        <sz val="11"/>
        <color theme="1"/>
        <rFont val="Calibri"/>
        <family val="2"/>
      </rPr>
      <t xml:space="preserve">  matching the system's output with the grid. The work includes provision and installation of ATS change over circuit (siemens or schneider or ABB or Mitsubishi). </t>
    </r>
    <r>
      <rPr>
        <b/>
        <sz val="11"/>
        <color theme="1"/>
        <rFont val="Calibri"/>
        <family val="2"/>
      </rPr>
      <t>The inverter should have a 7-year guarantee, the supplier should provide evidence on local workshop location for inverter maintenance. operation temperature</t>
    </r>
    <r>
      <rPr>
        <sz val="11"/>
        <color theme="1"/>
        <rFont val="Calibri"/>
        <family val="2"/>
      </rPr>
      <t xml:space="preserve"> -25 ~ +60°C, compatible with the batteries, multiple MPPT. The inverter brand must be acceptable by MoElec.  </t>
    </r>
  </si>
  <si>
    <r>
      <rPr>
        <b/>
        <sz val="11"/>
        <color theme="1"/>
        <rFont val="Calibri"/>
        <family val="2"/>
      </rPr>
      <t>Lithium-ion  Battery Storage</t>
    </r>
    <r>
      <rPr>
        <sz val="11"/>
        <color theme="1"/>
        <rFont val="Calibri"/>
        <family val="2"/>
      </rPr>
      <t xml:space="preserve">
Provide and install Lithium-ion </t>
    </r>
    <r>
      <rPr>
        <b/>
        <sz val="11"/>
        <color theme="1"/>
        <rFont val="Calibri"/>
        <family val="2"/>
      </rPr>
      <t xml:space="preserve"> Battery storage system with a total capacity  not less than 15 KWh.</t>
    </r>
    <r>
      <rPr>
        <sz val="11"/>
        <color theme="1"/>
        <rFont val="Calibri"/>
        <family val="2"/>
      </rPr>
      <t xml:space="preserve">  The system should be configured for a 48V setup and designed to offer enough storage capacity, measured in kilowatt-hours (kWh), to ensure a reliable power supply that matches the project’s energy storage demands for daily operation and usage patterns. </t>
    </r>
    <r>
      <rPr>
        <b/>
        <sz val="11"/>
        <color theme="1"/>
        <rFont val="Calibri"/>
        <family val="2"/>
      </rPr>
      <t>The battery should have a minimum 5-year guarantee. Number of cycles &gt; 6000, DOD 80%</t>
    </r>
    <r>
      <rPr>
        <sz val="11"/>
        <color theme="1"/>
        <rFont val="Calibri"/>
        <family val="2"/>
      </rPr>
      <t xml:space="preserve">
</t>
    </r>
    <r>
      <rPr>
        <u/>
        <sz val="11"/>
        <color theme="1"/>
        <rFont val="Calibri"/>
        <family val="2"/>
      </rPr>
      <t xml:space="preserve">For stacking rack and ambient protection, the contractor shall provide the design including fans and all the details and the materials for UNICEF and supervision committee approval and clearance prior to implementation. </t>
    </r>
  </si>
  <si>
    <t xml:space="preserve"> Integrated IoT and Energy Management System (EMS): 
Integration and configuration with the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This  include provision all the required flow meters, tools,componets, and sensors to complete the work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The system shall be connected to the school's existing internet system, if no internet in the school then Subscription for 4G internet coverage shall be provided for 2 years.  website hosting for 2 years including expansion of the server capacity shall be provided if needed, ensuring reliable access to the platform.
If the WASH facilities for (boys and girls) are connected to more than one water source/ water tanks, all the sources/tanks shall be connected and integrated to the IOT system. </t>
  </si>
  <si>
    <r>
      <t>Note</t>
    </r>
    <r>
      <rPr>
        <sz val="11"/>
        <color theme="1"/>
        <rFont val="Calibri"/>
        <family val="2"/>
      </rPr>
      <t>: The quoted prices for the above-mentioned items (from 1-A to A-6) cover all necessary cabling, electrical connections,</t>
    </r>
    <r>
      <rPr>
        <u/>
        <sz val="11"/>
        <color theme="1"/>
        <rFont val="Calibri"/>
        <family val="2"/>
      </rPr>
      <t xml:space="preserve"> load separation </t>
    </r>
    <r>
      <rPr>
        <sz val="11"/>
        <color theme="1"/>
        <rFont val="Calibri"/>
        <family val="2"/>
      </rPr>
      <t xml:space="preserve">and essential accessories required for the complete and correct installation of the system. Also, </t>
    </r>
    <r>
      <rPr>
        <b/>
        <u/>
        <sz val="11"/>
        <color theme="1"/>
        <rFont val="Calibri"/>
        <family val="2"/>
      </rPr>
      <t>connecting the schools' water pump/booster-pump with the solar systm</t>
    </r>
    <r>
      <rPr>
        <sz val="11"/>
        <color theme="1"/>
        <rFont val="Calibri"/>
        <family val="2"/>
      </rPr>
      <t>.  This includes circuit breakers, plugs, cables, sockets, and two years subscription for 4G internet coverage and website hosting. All components are included to ensure the system's optimal functionality and integration.</t>
    </r>
  </si>
  <si>
    <t xml:space="preserve">water proofing:  3 coat of acrylic based waterproofing with Elongation  ≥ 150% (ASTM D412), Tensile strength ≥ 1.0 MP (ASTM D412), high UV resistance,  service temperature -5C t0 +70C and strong adhesion to be placed over thescreed.The work include all the required tools, equipment's, materials, labors. the work shall be perfumed and approved by the supervision committee. </t>
  </si>
  <si>
    <t xml:space="preserve">Supply, installation, and testing of a complete above-ground uPVC rainwater collection  system, including all pipes, fittings, supports, accessories, and connections to the first flush diverter and storage tank,. the pipes shall conforming to ISO standards for quality and durability. The process includes provision, installation, connection, materials, fittings, and leakage testing to verify the integrity of the system. ensuring a seamless restoration of the site post-installation.
All pipeline installations will comply with ISO standards, reflecting our commitment to delivering a secure, leak-proof system. This project mandates the use of pipes with a minimum nominal pressure rating of PN 10 to meet the system's demands, and adherence to specific SDR 17 classifications  to guarantee appropriate wall thickness. 
The required slope for the system shall be considered and  sloped toward a single tank inlet point. sharp bends 90° shall be avoided during the  connections and  45° bends  or combination of two bends shall be sued to ensure smooth flow at each direction change. 
The pipes may be used for down pipes, header pipes based on the context at each location, uPVC pipe clips, heavy-duty, corrosion-resistant screws/anchors for fixing. Support spacing: DN110 every 1.2 m; DN160 every 1.5–2.0 m.
Provide cleanouts at Each junction between downpipe and header and Every 20–25 m run without junctions.
all the joint  work include all the required tools, equipment's, materials, labors. the work shall be perfumed and approved by the supervision committee. </t>
  </si>
  <si>
    <t xml:space="preserve">Supply and install uPVC pipes, PN 10, diameter 2"  for the system. The above description shall be applied. </t>
  </si>
  <si>
    <t xml:space="preserve">Supply and install uPVC pipes, PN 10, diameter 4" (110mm)  for the system. The above description shall be applied. </t>
  </si>
  <si>
    <t xml:space="preserve">Supply and install uPVC pipes, PN 10, diameter 6" (160mm)  for the system. The above description shall be applied. </t>
  </si>
  <si>
    <t xml:space="preserve">Supply and install uPVC pipes, PN 10, diameter 8" (200mm)  for the system. The above description shall be applied. </t>
  </si>
  <si>
    <t xml:space="preserve">provision and installation of 1 hp centrifugal or submersible pump to distribute water and use. This shall be integrated to the solar power system. </t>
  </si>
  <si>
    <t>provision and installation of a flow meter to calculate the amount of the treated water, the flow meter shall be smart and adaptive to the system.</t>
  </si>
  <si>
    <r>
      <t xml:space="preserve"> Lithium-ion  Battery Storage: </t>
    </r>
    <r>
      <rPr>
        <sz val="11"/>
        <color theme="1"/>
        <rFont val="Calibri"/>
        <family val="2"/>
      </rPr>
      <t>Supply, installation, testing, and commissioning of a Lithium Ion Phosphat</t>
    </r>
    <r>
      <rPr>
        <sz val="11"/>
        <color rgb="FFC00000"/>
        <rFont val="Calibri"/>
        <family val="2"/>
      </rPr>
      <t xml:space="preserve">e (LiFePO₄) </t>
    </r>
    <r>
      <rPr>
        <sz val="11"/>
        <color theme="1"/>
        <rFont val="Calibri"/>
        <family val="2"/>
      </rPr>
      <t>battery energy storage system, fully compatible with the installed hybrid inverter.</t>
    </r>
    <r>
      <rPr>
        <b/>
        <sz val="11"/>
        <color theme="1"/>
        <rFont val="Calibri"/>
        <family val="2"/>
      </rPr>
      <t xml:space="preserve">
 </t>
    </r>
    <r>
      <rPr>
        <b/>
        <u/>
        <sz val="11"/>
        <color theme="1"/>
        <rFont val="Calibri"/>
        <family val="2"/>
      </rPr>
      <t xml:space="preserve">The battery system shall meet the following minimum requirements: </t>
    </r>
    <r>
      <rPr>
        <sz val="11"/>
        <color theme="1"/>
        <rFont val="Calibri"/>
        <family val="2"/>
      </rPr>
      <t xml:space="preserve">Battery chemistry: </t>
    </r>
    <r>
      <rPr>
        <sz val="11"/>
        <color rgb="FFC00000"/>
        <rFont val="Calibri"/>
        <family val="2"/>
      </rPr>
      <t>Lithium Ion Phosphate (LFP / LiFePO₄),</t>
    </r>
    <r>
      <rPr>
        <sz val="11"/>
        <color theme="1"/>
        <rFont val="Calibri"/>
        <family val="2"/>
      </rPr>
      <t xml:space="preserve"> Nominal system voltage: 48 V, Total nominal energy capacity: not less than</t>
    </r>
    <r>
      <rPr>
        <sz val="11"/>
        <color rgb="FFC00000"/>
        <rFont val="Calibri"/>
        <family val="2"/>
      </rPr>
      <t xml:space="preserve"> </t>
    </r>
    <r>
      <rPr>
        <sz val="11"/>
        <color theme="4" tint="-0.249977111117893"/>
        <rFont val="Calibri"/>
        <family val="2"/>
      </rPr>
      <t>10 kWh</t>
    </r>
    <r>
      <rPr>
        <sz val="11"/>
        <color theme="1"/>
        <rFont val="Calibri"/>
        <family val="2"/>
      </rPr>
      <t xml:space="preserve">, Usable depth of discharge (DoD): </t>
    </r>
    <r>
      <rPr>
        <sz val="11"/>
        <color theme="4" tint="-0.249977111117893"/>
        <rFont val="Calibri"/>
        <family val="2"/>
      </rPr>
      <t>≥90%</t>
    </r>
    <r>
      <rPr>
        <sz val="11"/>
        <color theme="1"/>
        <rFont val="Calibri"/>
        <family val="2"/>
      </rPr>
      <t>, Cycle life: not less than 6,000 cycles at rated DoD,</t>
    </r>
    <r>
      <rPr>
        <sz val="11"/>
        <color rgb="FFC00000"/>
        <rFont val="Calibri"/>
        <family val="2"/>
      </rPr>
      <t xml:space="preserve"> 
</t>
    </r>
    <r>
      <rPr>
        <b/>
        <sz val="11"/>
        <color theme="1"/>
        <rFont val="Calibri"/>
        <family val="2"/>
      </rPr>
      <t>Battery Management System (BMS)</t>
    </r>
    <r>
      <rPr>
        <sz val="11"/>
        <color theme="1"/>
        <rFont val="Calibri"/>
        <family val="2"/>
      </rPr>
      <t>: Integrated BMS with protection against overcharge, over-discharge, overcurrent, short circuit, and temperature extremes.</t>
    </r>
    <r>
      <rPr>
        <b/>
        <sz val="11"/>
        <color theme="1"/>
        <rFont val="Calibri"/>
        <family val="2"/>
      </rPr>
      <t xml:space="preserve">
</t>
    </r>
    <r>
      <rPr>
        <b/>
        <u/>
        <sz val="11"/>
        <color theme="1"/>
        <rFont val="Calibri"/>
        <family val="2"/>
      </rPr>
      <t>Warranty:</t>
    </r>
    <r>
      <rPr>
        <b/>
        <sz val="11"/>
        <color theme="1"/>
        <rFont val="Calibri"/>
        <family val="2"/>
      </rPr>
      <t xml:space="preserve"> Minimum battery warranty: 5 years 
</t>
    </r>
    <r>
      <rPr>
        <b/>
        <u/>
        <sz val="11"/>
        <color theme="1"/>
        <rFont val="Calibri"/>
        <family val="2"/>
      </rPr>
      <t xml:space="preserve">Installation &amp; Protection: </t>
    </r>
    <r>
      <rPr>
        <b/>
        <sz val="11"/>
        <color theme="1"/>
        <rFont val="Calibri"/>
        <family val="2"/>
      </rPr>
      <t xml:space="preserve">Batteries shall be installed on a stacking rack system, Contractor shall submit detailed design drawings for Battery racks, Ventilation and cooling system (including fans if required), Ambient protection and safety measures.
All designs, materials, and layouts shall be submitted for review and approval by UNICEF and the supervision committee prior to implementation.
</t>
    </r>
  </si>
  <si>
    <r>
      <rPr>
        <b/>
        <sz val="11"/>
        <color theme="1"/>
        <rFont val="Calibri"/>
        <family val="2"/>
      </rPr>
      <t xml:space="preserve"> Integrated IoT and Energy Management System (EMS): </t>
    </r>
    <r>
      <rPr>
        <sz val="11"/>
        <color theme="1"/>
        <rFont val="Calibri"/>
        <family val="2"/>
      </rPr>
      <t xml:space="preserve">
</t>
    </r>
    <r>
      <rPr>
        <b/>
        <sz val="11"/>
        <rFont val="Calibri"/>
        <family val="2"/>
      </rPr>
      <t xml:space="preserve">Integration and configuration with the </t>
    </r>
    <r>
      <rPr>
        <sz val="11"/>
        <color theme="1"/>
        <rFont val="Calibri"/>
        <family val="2"/>
      </rPr>
      <t xml:space="preserv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
    </r>
    <r>
      <rPr>
        <b/>
        <sz val="11"/>
        <rFont val="Calibri"/>
        <family val="2"/>
      </rPr>
      <t xml:space="preserve">This  include provision all the required flow meters, tools,componets, and sensors to complete the work </t>
    </r>
    <r>
      <rPr>
        <sz val="11"/>
        <color theme="1"/>
        <rFont val="Calibri"/>
        <family val="2"/>
      </rPr>
      <t xml:space="preserve">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
    </r>
    <r>
      <rPr>
        <b/>
        <sz val="11"/>
        <color theme="1"/>
        <rFont val="Calibri"/>
        <family val="2"/>
      </rPr>
      <t>The system shall be connected to the school's existing internet systm, if no internet in the school then Subscription for 4G internet coverage shall be provided for 2 years.  website hosting for 2 years including expansion of the server capacity shall be provided,</t>
    </r>
    <r>
      <rPr>
        <sz val="11"/>
        <color theme="1"/>
        <rFont val="Calibri"/>
        <family val="2"/>
      </rPr>
      <t xml:space="preserve"> ensuring reliable access to the platform.
</t>
    </r>
    <r>
      <rPr>
        <u/>
        <sz val="11"/>
        <color theme="1"/>
        <rFont val="Calibri"/>
        <family val="2"/>
      </rPr>
      <t xml:space="preserve">If the WASH facilities for (boys and girls) are connected to more than one water source/ water tanks, all the sources/tanks shall be connected and integrated to the IOT system. </t>
    </r>
  </si>
  <si>
    <r>
      <t xml:space="preserve">Automated Solar Panel Cleaning/Washing system:
</t>
    </r>
    <r>
      <rPr>
        <sz val="11"/>
        <color theme="1"/>
        <rFont val="Calibri"/>
        <family val="2"/>
      </rPr>
      <t xml:space="preserve">The system shall consist of a modular, lightweight piping network, constructed from stainless steel or UV-resistant PVC mounted along the top edge of solar panel rows. The pipe shall be fitted with evenly spaced micro mist or fan-jet spray nozzles </t>
    </r>
    <r>
      <rPr>
        <sz val="11"/>
        <color theme="4" tint="-0.249977111117893"/>
        <rFont val="Calibri"/>
        <family val="2"/>
      </rPr>
      <t>specific for solar panels</t>
    </r>
    <r>
      <rPr>
        <sz val="11"/>
        <color theme="1"/>
        <rFont val="Calibri"/>
        <family val="2"/>
      </rPr>
      <t xml:space="preserve">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t>
    </r>
    <r>
      <rPr>
        <sz val="11"/>
        <rFont val="Calibri"/>
        <family val="2"/>
      </rPr>
      <t>. A flexible silicone or rubber sweeper strip shall be fixed alongside the nozzle line for debris removal.</t>
    </r>
    <r>
      <rPr>
        <sz val="11"/>
        <color theme="1"/>
        <rFont val="Calibri"/>
        <family val="2"/>
      </rPr>
      <t xml:space="preserve">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</si>
  <si>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r>
      <t>Supply and installation of pipelines for wastewater treatment systems will involve the use of PVC, uPVC, HDPE, and PPR pipes, conforming to ISO standards for quality and durability. The process includes excavation in diverse soil types, precise backfilling with selected materials for optimal pipe protection, and thorough leakage testing to verify the integrity of the system. Advanced techniques, such as under-road drilling, will be employed as necessary, ensuring a seamless restoration of the site post-installation. 
All pipeline installations will comply with ISO standards, reflecting our commitment to delivering a secure, leak-proof system. This project mandates the use of pipes with a minimum nominal pressure rating of PN 10 to meet the system's demands, and adherence to specific SDR classifications to guarantee appropriate wall thickness. The work includes all required accessories, like fittings and valves, and emphasizes thorough compaction and site restoration to pre-construction conditions, overseen by experienced engineers to ensure compliance with technical specifications. 
provide workers, tools, materials, manpower and</t>
    </r>
    <r>
      <rPr>
        <b/>
        <sz val="11"/>
        <color rgb="FF000000"/>
        <rFont val="Calibri"/>
        <family val="2"/>
      </rPr>
      <t xml:space="preserve"> perform excavation works in all soil types (soft, hard, concrete, asphalt .... etc.)</t>
    </r>
    <r>
      <rPr>
        <sz val="11"/>
        <color rgb="FF000000"/>
        <rFont val="Calibri"/>
        <family val="2"/>
      </rPr>
      <t xml:space="preserve">, depth  (1.0m above the pipe top level) and width (70 cm), then lay and connect the pipes (2''and 4''),  then filling under the pipe  (10cm) thickness and (10cm) above the pipe with approved clean fine sand . </t>
    </r>
    <r>
      <rPr>
        <b/>
        <sz val="11"/>
        <color rgb="FF000000"/>
        <rFont val="Calibri"/>
        <family val="2"/>
      </rPr>
      <t xml:space="preserve">Then backfill with layers of  25 cm thickness </t>
    </r>
    <r>
      <rPr>
        <sz val="11"/>
        <color rgb="FF000000"/>
        <rFont val="Calibri"/>
        <family val="2"/>
      </rPr>
      <t>of clean fine soil  from the approved excavated materials and compacting each layer. the work  and cost includes  cleaning the site and levelling the ground and dumping the rubble out of site according to the Supervising engineer instructions and details. The contractor shall perform the leakage and pressure test to make sure all the joints are properly fixed and there is no leakage.
Contractor will be responsible to repair all the leakages (if any) on his own expenses, The price includes all required materials, fittings, pipe support..etc.  and according to directed by supervisor engineer.</t>
    </r>
  </si>
  <si>
    <r>
      <t xml:space="preserve">Supply and install triple-layered HDPE (High-Density Polyethylene) water storage tanks including the foundation work which shall be calculated and designed by a certified design firm or certified individuals (set of design calculation, concrete thickness, reinforcement detiles,..etc) shall be submitted and approved by UNICEF and supervision team,  with a capacity of 5,000 liters, complete with inlet, outlet, overflow, and drain connections, and all necessary installation accessories of fittings and valves. Note: The function of the above HDPE tanks could be used for collecting the grey wastewater and/ or to receive and collect the clean treated water. </t>
    </r>
    <r>
      <rPr>
        <b/>
        <sz val="11"/>
        <color rgb="FF000000"/>
        <rFont val="Calibri"/>
        <family val="2"/>
      </rPr>
      <t>This also include  provision and installation of a flow meter to calculate the amount of the treated water, the flow meter shall be smart and adaptive to the system.</t>
    </r>
  </si>
  <si>
    <r>
      <t>Supply and install of above-</t>
    </r>
    <r>
      <rPr>
        <b/>
        <sz val="11"/>
        <color rgb="FF000000"/>
        <rFont val="Calibri"/>
        <family val="2"/>
      </rPr>
      <t>ground sand filte</t>
    </r>
    <r>
      <rPr>
        <sz val="11"/>
        <color rgb="FF000000"/>
        <rFont val="Calibri"/>
        <family val="2"/>
      </rPr>
      <t xml:space="preserve">r for greywater treatment.
Specifications: Sand filter rated for a flow rate of 2 m³/hr, with an appropriate tank diameter to ensure adequate filtration and backwash capabilities, recommended at least 18 inches. The unit must include necessary backwash valves and pipework.                                                                                               
  </t>
    </r>
    <r>
      <rPr>
        <b/>
        <sz val="11"/>
        <color rgb="FF000000"/>
        <rFont val="Calibri"/>
        <family val="2"/>
      </rPr>
      <t>Note:</t>
    </r>
    <r>
      <rPr>
        <sz val="11"/>
        <color rgb="FF000000"/>
        <rFont val="Calibri"/>
        <family val="2"/>
      </rPr>
      <t xml:space="preserve"> The sand filter media must be suitable for greywater treatment and designed for easy maintenance and durability. The supplier is to provide data sheets, installation guides, and warranties for the filter unit.</t>
    </r>
  </si>
  <si>
    <t>Steel Framework Installation for Shading Cover - Construction and installation of a steel framework to provide shading for the compact treatment plant or any other purposes based on the site requirement. This includes comprehensive steelwork according to general technical specifications, including: All necessary welding/ bolting and finishing of steel components. - Support Columns: Supply and installation of steel support columns, designed for structural stability. - Anchoring: Secure anchoring of the framework to concrete foundations, ensuring durability and resistance to environmental stressors. - Corrugated Sheet Roofing: Installation of 0.7 mm thick corrugated steel sheets for effective shading. - Surface Preparation and Coating: Application of three layers of anti-rust primer followed by three layers of oil-based paint on all steel parts for long-lasting protection against corrosion. Also, provision and installation of wire mesh to protect the entire system and  also 1MX3M door for accessing the system</t>
  </si>
  <si>
    <t xml:space="preserve">Total for wastewater treatment </t>
  </si>
  <si>
    <r>
      <t xml:space="preserve">Supply, installation, testing, and commissioning of 18  high-efficiency solar photovoltaic (PV) modules, designed for long-term operation under harsh climatic conditions.
The PV modules shall meet the following minimum technical specifications:
</t>
    </r>
    <r>
      <rPr>
        <b/>
        <u/>
        <sz val="11"/>
        <rFont val="Calibri"/>
        <family val="2"/>
      </rPr>
      <t>Technology</t>
    </r>
    <r>
      <rPr>
        <b/>
        <sz val="11"/>
        <rFont val="Calibri"/>
        <family val="2"/>
      </rPr>
      <t xml:space="preserve">: </t>
    </r>
    <r>
      <rPr>
        <sz val="11"/>
        <rFont val="Calibri"/>
        <family val="2"/>
      </rPr>
      <t>Monocrystalline, N-Type, Half-Cut Cell, Bifacial, Minimum rated capacity</t>
    </r>
    <r>
      <rPr>
        <b/>
        <sz val="11"/>
        <rFont val="Calibri"/>
        <family val="2"/>
      </rPr>
      <t xml:space="preserve">: 610 Wp </t>
    </r>
    <r>
      <rPr>
        <sz val="11"/>
        <rFont val="Calibri"/>
        <family val="2"/>
      </rPr>
      <t xml:space="preserve">per module, Module efficiency: ≥22.5%, Temperature coefficient (Pmax): between −0.20% /°C and −0.30% /°C, Busbars: Multi-busbar design, not less than 9, Operating temperature: −40°C to +85°C.
</t>
    </r>
    <r>
      <rPr>
        <b/>
        <sz val="11"/>
        <rFont val="Calibri"/>
        <family val="2"/>
      </rPr>
      <t xml:space="preserve">
</t>
    </r>
    <r>
      <rPr>
        <b/>
        <u/>
        <sz val="11"/>
        <rFont val="Calibri"/>
        <family val="2"/>
      </rPr>
      <t>Certifications &amp; Standards:</t>
    </r>
    <r>
      <rPr>
        <u/>
        <sz val="11"/>
        <rFont val="Calibri"/>
        <family val="2"/>
      </rPr>
      <t xml:space="preserve"> </t>
    </r>
    <r>
      <rPr>
        <sz val="11"/>
        <rFont val="Calibri"/>
        <family val="2"/>
      </rPr>
      <t xml:space="preserve">IEC 61215 (design qualification and type approval), IEC 61730 (module safety), </t>
    </r>
    <r>
      <rPr>
        <sz val="11"/>
        <color theme="4" tint="-0.249977111117893"/>
        <rFont val="Calibri"/>
        <family val="2"/>
      </rPr>
      <t xml:space="preserve">Certified by TÜV Rheinland, each panel must have unique serial number verified by manufacturer company </t>
    </r>
    <r>
      <rPr>
        <b/>
        <sz val="11"/>
        <rFont val="Calibri"/>
        <family val="2"/>
      </rPr>
      <t xml:space="preserve">
</t>
    </r>
    <r>
      <rPr>
        <b/>
        <u/>
        <sz val="11"/>
        <rFont val="Calibri"/>
        <family val="2"/>
      </rPr>
      <t xml:space="preserve">Warranty &amp; Performance:  </t>
    </r>
    <r>
      <rPr>
        <sz val="11"/>
        <rFont val="Calibri"/>
        <family val="2"/>
      </rPr>
      <t>Product warranty: minimum 12 years, Performance warranty: minimum 25 years.</t>
    </r>
  </si>
  <si>
    <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t>
    </r>
    <r>
      <rPr>
        <b/>
        <sz val="11"/>
        <rFont val="Calibri"/>
        <family val="2"/>
      </rPr>
      <t xml:space="preserve"> not less than 15kW, Single phase (1Φ)</t>
    </r>
    <r>
      <rPr>
        <b/>
        <sz val="11"/>
        <color theme="1"/>
        <rFont val="Calibri"/>
        <family val="2"/>
      </rPr>
      <t xml:space="preserve">
Protection rating: IP65, suitable for outdoor installation
Type: Hybrid inverter (PV + battery + grid)
</t>
    </r>
    <r>
      <rPr>
        <b/>
        <sz val="11"/>
        <rFont val="Calibri"/>
        <family val="2"/>
      </rPr>
      <t>MPPT: Multiple MPPT inputs (minimum 2 MPPTs)</t>
    </r>
    <r>
      <rPr>
        <b/>
        <sz val="11"/>
        <color theme="1"/>
        <rFont val="Calibri"/>
        <family val="2"/>
      </rPr>
      <t xml:space="preserve">
</t>
    </r>
    <r>
      <rPr>
        <b/>
        <sz val="11"/>
        <rFont val="Calibri"/>
        <family val="2"/>
      </rPr>
      <t xml:space="preserve">DC/AC compatibility: Suitable for PV array capacity of approximately Minimum 1.5 installed DC power.
</t>
    </r>
    <r>
      <rPr>
        <b/>
        <sz val="11"/>
        <color theme="1"/>
        <rFont val="Calibri"/>
        <family val="2"/>
      </rPr>
      <t xml:space="preserve">
Operating temperature: −25°C to +60°C
Grid synchronization: Fully compatible with local utility grid requirements
</t>
    </r>
    <r>
      <rPr>
        <b/>
        <u/>
        <sz val="11"/>
        <color theme="1"/>
        <rFont val="Calibri"/>
        <family val="2"/>
      </rPr>
      <t xml:space="preserve">Changeover &amp; Protection: </t>
    </r>
    <r>
      <rPr>
        <b/>
        <sz val="11"/>
        <rFont val="Calibri"/>
        <family val="2"/>
      </rPr>
      <t xml:space="preserve">Provision and installation of automatic changeover system  </t>
    </r>
    <r>
      <rPr>
        <b/>
        <sz val="11"/>
        <color theme="1"/>
        <rFont val="Calibri"/>
        <family val="2"/>
      </rPr>
      <t xml:space="preserve">ATS components shall be from Siemens, Schneider, ABB, or approved equivalent.
</t>
    </r>
    <r>
      <rPr>
        <b/>
        <u/>
        <sz val="11"/>
        <color theme="1"/>
        <rFont val="Calibri"/>
        <family val="2"/>
      </rPr>
      <t>Warranty &amp; Service</t>
    </r>
    <r>
      <rPr>
        <b/>
        <u/>
        <sz val="11"/>
        <color theme="4" tint="-0.249977111117893"/>
        <rFont val="Calibri"/>
        <family val="2"/>
      </rPr>
      <t>:</t>
    </r>
    <r>
      <rPr>
        <b/>
        <u/>
        <sz val="11"/>
        <rFont val="Calibri"/>
        <family val="2"/>
      </rPr>
      <t xml:space="preserve"> </t>
    </r>
    <r>
      <rPr>
        <b/>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r>
      <rPr>
        <b/>
        <sz val="11"/>
        <color theme="1"/>
        <rFont val="Calibri"/>
        <family val="2"/>
      </rPr>
      <t xml:space="preserve">
</t>
    </r>
  </si>
  <si>
    <r>
      <t xml:space="preserve"> Supply, installation, testing, and commissioning of three -phase hybrid solar inverter, fully compatible with the installed photovoltaic system and battery storage, and suitable for grid-connected operation. The inverter shall meet the following minimum requirements:
Rated AC output power: not less than 15 kW, three phase (3Φ)
Protection rating: IP65, suitable for outdoor installation
Type: Hybrid inverter (PV + battery + grid)
</t>
    </r>
    <r>
      <rPr>
        <b/>
        <sz val="11"/>
        <rFont val="Calibri"/>
        <family val="2"/>
      </rPr>
      <t xml:space="preserve">
MPPT: Multiple MPPT inputs (minimum 2 MPPTs)
DC/AC compatibility: Suitable for PV array capacity of Minimum 1.5 installed DC power.  
</t>
    </r>
    <r>
      <rPr>
        <b/>
        <sz val="11"/>
        <color theme="1"/>
        <rFont val="Calibri"/>
        <family val="2"/>
      </rPr>
      <t xml:space="preserve">
Operating temperature: −25°C to +60°C
Grid synchronization: Fully compatible with local utility grid requirements
</t>
    </r>
    <r>
      <rPr>
        <b/>
        <u/>
        <sz val="11"/>
        <color theme="1"/>
        <rFont val="Calibri"/>
        <family val="2"/>
      </rPr>
      <t>Changeover &amp; Protection</t>
    </r>
    <r>
      <rPr>
        <b/>
        <sz val="11"/>
        <color theme="1"/>
        <rFont val="Calibri"/>
        <family val="2"/>
      </rPr>
      <t xml:space="preserve">: Provision and installation of automatic changeover system  ATS components shall be from Siemens, Schneider, ABB, or approved equivalent.
</t>
    </r>
    <r>
      <rPr>
        <b/>
        <u/>
        <sz val="11"/>
        <color theme="1"/>
        <rFont val="Calibri"/>
        <family val="2"/>
      </rPr>
      <t>Warranty &amp; Service</t>
    </r>
    <r>
      <rPr>
        <b/>
        <sz val="11"/>
        <color theme="1"/>
        <rFont val="Calibri"/>
        <family val="2"/>
      </rPr>
      <t>:</t>
    </r>
    <r>
      <rPr>
        <b/>
        <sz val="11"/>
        <color rgb="FF00B0F0"/>
        <rFont val="Calibri"/>
        <family val="2"/>
      </rPr>
      <t xml:space="preserve"> </t>
    </r>
    <r>
      <rPr>
        <b/>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</si>
  <si>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t xml:space="preserve">Notes on Bill of Quantities (BoQ)
</t>
    </r>
    <r>
      <rPr>
        <sz val="11"/>
        <color rgb="FF000000"/>
        <rFont val="Calibri"/>
        <family val="2"/>
      </rPr>
      <t>In the BoQ, several items are listed with different types, sizes, and specifications. The application of these items will be determined based on the actual needs of each school, the type and size of the school, and decisions made by UNICEF. The following clarifications apply:
•</t>
    </r>
    <r>
      <rPr>
        <b/>
        <sz val="14"/>
        <color theme="4" tint="-0.249977111117893"/>
        <rFont val="Calibri"/>
        <family val="2"/>
      </rPr>
      <t>Inverter type: Both Single phase and three phase inverter are listed. However, only one type of inverter  will be applied at each school.</t>
    </r>
    <r>
      <rPr>
        <sz val="11"/>
        <color rgb="FF000000"/>
        <rFont val="Calibri"/>
        <family val="2"/>
      </rPr>
      <t xml:space="preserve">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
- The contractor shall provide a replacement product in case if any of the components are experiencing defect that are not programmable on site </t>
    </r>
    <r>
      <rPr>
        <b/>
        <sz val="11"/>
        <color rgb="FF000000"/>
        <rFont val="Calibri"/>
        <family val="2"/>
      </rPr>
      <t xml:space="preserve">
</t>
    </r>
  </si>
  <si>
    <r>
      <t>Supply, installation, testing, and commissioning</t>
    </r>
    <r>
      <rPr>
        <b/>
        <sz val="11"/>
        <color rgb="FFC00000"/>
        <rFont val="Calibri"/>
        <family val="2"/>
      </rPr>
      <t xml:space="preserve"> of 18  high-efficiency solar photovoltaic (PV) modules,</t>
    </r>
    <r>
      <rPr>
        <b/>
        <sz val="11"/>
        <rFont val="Calibri"/>
        <family val="2"/>
      </rPr>
      <t xml:space="preserve"> designed for long-term operation under harsh climatic conditions.
The PV modules shall meet the following minimum technical specifications:
</t>
    </r>
    <r>
      <rPr>
        <b/>
        <u/>
        <sz val="11"/>
        <rFont val="Calibri"/>
        <family val="2"/>
      </rPr>
      <t>Technology</t>
    </r>
    <r>
      <rPr>
        <b/>
        <sz val="11"/>
        <rFont val="Calibri"/>
        <family val="2"/>
      </rPr>
      <t xml:space="preserve">: Monocrystalline, N-Type, Half-Cut Cell, Bifacial, Minimum rated capacity: 610 Wp per module, Module efficiency: ≥22.5%, Temperature coefficient (Pmax): between −0.20% /°C and −0.30% /°C, Busbars: Multi-busbar design, not less than 9, Operating temperature: −40°C to +85°C.
Certifications &amp; Standards: IEC 61215 (design qualification and type approval), IEC 61730 (module safety), </t>
    </r>
    <r>
      <rPr>
        <b/>
        <sz val="11"/>
        <color rgb="FF00B0F0"/>
        <rFont val="Calibri"/>
        <family val="2"/>
      </rPr>
      <t xml:space="preserve"> each panel must have unique serial number verified by manufacturer company </t>
    </r>
    <r>
      <rPr>
        <b/>
        <sz val="11"/>
        <rFont val="Calibri"/>
        <family val="2"/>
      </rPr>
      <t xml:space="preserve">
</t>
    </r>
    <r>
      <rPr>
        <b/>
        <u/>
        <sz val="11"/>
        <rFont val="Calibri"/>
        <family val="2"/>
      </rPr>
      <t>Warranty &amp; Performance:</t>
    </r>
    <r>
      <rPr>
        <b/>
        <sz val="11"/>
        <rFont val="Calibri"/>
        <family val="2"/>
      </rPr>
      <t xml:space="preserve">  Product warranty: minimum 12 years, Performance warranty: minimum 25 years.</t>
    </r>
  </si>
  <si>
    <r>
      <t xml:space="preserve"> </t>
    </r>
    <r>
      <rPr>
        <sz val="11"/>
        <color theme="1"/>
        <rFont val="Calibri"/>
        <family val="2"/>
      </rP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than 15 kW, Single phase (1Φ)
</t>
    </r>
    <r>
      <rPr>
        <sz val="11"/>
        <rFont val="Calibri"/>
        <family val="2"/>
      </rPr>
      <t xml:space="preserve">Protection rating: IP65, suitable for outdoor installation
Type: Hybrid inverter (PV + battery + grid)
MPPT: Multiple MPPT inputs (minimum 2 MPPTs)
DC/AC compatibility: Suitable for PV array capacity of approximately  Minimum 1.5 installed DC power
</t>
    </r>
    <r>
      <rPr>
        <b/>
        <sz val="11"/>
        <rFont val="Calibri"/>
        <family val="2"/>
      </rPr>
      <t>Operating temperature</t>
    </r>
    <r>
      <rPr>
        <sz val="11"/>
        <rFont val="Calibri"/>
        <family val="2"/>
      </rPr>
      <t xml:space="preserve">: −25°C to +60°C
</t>
    </r>
    <r>
      <rPr>
        <b/>
        <sz val="11"/>
        <rFont val="Calibri"/>
        <family val="2"/>
      </rPr>
      <t>Grid synchronization</t>
    </r>
    <r>
      <rPr>
        <sz val="11"/>
        <rFont val="Calibri"/>
        <family val="2"/>
      </rPr>
      <t xml:space="preserve">: Fully compatible with local utility grid requirements
</t>
    </r>
    <r>
      <rPr>
        <b/>
        <sz val="11"/>
        <rFont val="Calibri"/>
        <family val="2"/>
      </rPr>
      <t>Changeover &amp; Protection:</t>
    </r>
    <r>
      <rPr>
        <sz val="11"/>
        <rFont val="Calibri"/>
        <family val="2"/>
      </rPr>
      <t xml:space="preserve"> Provision and installation of automatic changeover system  ATS components shall be from Siemens, Schneider, ABB, or approved equivalent.
</t>
    </r>
    <r>
      <rPr>
        <b/>
        <sz val="11"/>
        <rFont val="Calibri"/>
        <family val="2"/>
      </rPr>
      <t xml:space="preserve">
Warranty &amp; Service: </t>
    </r>
    <r>
      <rPr>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</si>
  <si>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t xml:space="preserve">Supply, installation, testing, and commissioning of three -phase hybrid solar inverter, fully compatible with the installed photovoltaic system and battery storage, and suitable for grid-connected operation. The inverter shall meet the following minimum requirements:
Rated AC output power: not less than 15 kW, three phase (3Φ)
Protection rating: IP65, suitable for outdoor installation
Type: Hybrid inverter (PV + battery + grid)
</t>
    </r>
    <r>
      <rPr>
        <sz val="11"/>
        <rFont val="Calibri"/>
        <family val="2"/>
      </rPr>
      <t xml:space="preserve">
MPPT: Multiple MPPT inputs (minimum 2 MPPTs)
DC/AC compatibility: Suitable for PV array capacity of approximately Minimum 1.5 installed DC power
Operating temperature: −25°C to +60°C
Grid synchronization: Fully compatible with local utility grid requirements
</t>
    </r>
    <r>
      <rPr>
        <b/>
        <sz val="11"/>
        <rFont val="Calibri"/>
        <family val="2"/>
      </rPr>
      <t>Changeover &amp; Protection</t>
    </r>
    <r>
      <rPr>
        <sz val="11"/>
        <rFont val="Calibri"/>
        <family val="2"/>
      </rPr>
      <t xml:space="preserve">: Provision and installation of automatic changeover system  ATS components shall be from Siemens, Schneider, ABB, or approved equivalent.
</t>
    </r>
    <r>
      <rPr>
        <b/>
        <sz val="11"/>
        <rFont val="Calibri"/>
        <family val="2"/>
      </rPr>
      <t>Warranty &amp; Service</t>
    </r>
    <r>
      <rPr>
        <sz val="11"/>
        <rFont val="Calibri"/>
        <family val="2"/>
      </rPr>
      <t>: Minimum inverter warranty: 7 years, Supplier must provide documented evidence of an authorized local service workshop for inverter maintenance and repairs. the invertor must have unique serial number verified by manufacturer company.</t>
    </r>
  </si>
  <si>
    <r>
      <rPr>
        <b/>
        <sz val="11"/>
        <color theme="1"/>
        <rFont val="Calibri"/>
        <family val="2"/>
      </rPr>
      <t xml:space="preserve"> Integrated IoT and Energy Management System (EMS): </t>
    </r>
    <r>
      <rPr>
        <sz val="11"/>
        <color theme="1"/>
        <rFont val="Calibri"/>
        <family val="2"/>
      </rPr>
      <t xml:space="preserve">
</t>
    </r>
    <r>
      <rPr>
        <b/>
        <sz val="11"/>
        <rFont val="Calibri"/>
        <family val="2"/>
      </rPr>
      <t xml:space="preserve">Integration and configuration with the </t>
    </r>
    <r>
      <rPr>
        <sz val="11"/>
        <color theme="1"/>
        <rFont val="Calibri"/>
        <family val="2"/>
      </rPr>
      <t xml:space="preserv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
    </r>
    <r>
      <rPr>
        <b/>
        <sz val="11"/>
        <rFont val="Calibri"/>
        <family val="2"/>
      </rPr>
      <t xml:space="preserve">This  include provision all the required flow meters, tools,componets, and sensors to complete the work </t>
    </r>
    <r>
      <rPr>
        <sz val="11"/>
        <color theme="1"/>
        <rFont val="Calibri"/>
        <family val="2"/>
      </rPr>
      <t xml:space="preserve">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
    </r>
    <r>
      <rPr>
        <b/>
        <sz val="11"/>
        <color theme="1"/>
        <rFont val="Calibri"/>
        <family val="2"/>
      </rPr>
      <t>The system shall be connected to the school's existing internet system, if no internet in the school then Subscription for 4G internet coverage shall be provided for 2 years.  website hosting for 2 years including expansion of the server capacity shall be provided,</t>
    </r>
    <r>
      <rPr>
        <sz val="11"/>
        <color theme="1"/>
        <rFont val="Calibri"/>
        <family val="2"/>
      </rPr>
      <t xml:space="preserve"> ensuring reliable access to the platform.
</t>
    </r>
    <r>
      <rPr>
        <u/>
        <sz val="11"/>
        <color theme="1"/>
        <rFont val="Calibri"/>
        <family val="2"/>
      </rPr>
      <t xml:space="preserve">If the WASH facilities for (boys and girls) are connected to more than one water source/ water tanks, all the sources/tanks shall be connected and integrated to the IOT system. </t>
    </r>
  </si>
  <si>
    <r>
      <t xml:space="preserve">Automated Solar Panel Cleaning/Washing system:
</t>
    </r>
    <r>
      <rPr>
        <sz val="11"/>
        <color theme="1"/>
        <rFont val="Calibri"/>
        <family val="2"/>
      </rPr>
      <t>The system shall consist of a modular, lightweight piping network, constructed from stainless steel or UV-resistant PVC mounted along the top edge of solar panel rows. The pipe shall be fitted with evenly spaced micro mist or fan-jet spray nozzles</t>
    </r>
    <r>
      <rPr>
        <sz val="11"/>
        <color rgb="FF00B0F0"/>
        <rFont val="Calibri"/>
        <family val="2"/>
      </rPr>
      <t xml:space="preserve"> specific for solar panels</t>
    </r>
    <r>
      <rPr>
        <sz val="11"/>
        <color theme="1"/>
        <rFont val="Calibri"/>
        <family val="2"/>
      </rPr>
      <t xml:space="preserve">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1"/>
        <color theme="1"/>
        <rFont val="Calibri"/>
        <family val="2"/>
      </rPr>
      <t xml:space="preserve">
The work includes all the required materials, fittings, accessories, cablings, piping,..etc. to complete the installation and ensuring proper functioning. </t>
    </r>
  </si>
  <si>
    <r>
      <t xml:space="preserve">Notes on Bill of Quantities (BoQ)
</t>
    </r>
    <r>
      <rPr>
        <sz val="11"/>
        <color rgb="FF000000"/>
        <rFont val="Calibri"/>
        <family val="2"/>
      </rPr>
      <t xml:space="preserve">In the BoQ, several items are listed with different types, sizes, and specifications. The application of these items will be determined based on the actual needs of each school, the type and size of the school, and decisions made by UNICEF. The following clarifications apply:
</t>
    </r>
    <r>
      <rPr>
        <b/>
        <sz val="14"/>
        <color theme="4" tint="-0.249977111117893"/>
        <rFont val="Calibri"/>
        <family val="2"/>
      </rPr>
      <t>•Inverter type: Both Single phase and three phase inverter are listed. However, only one type of inverter  will be applied at each school.</t>
    </r>
    <r>
      <rPr>
        <sz val="11"/>
        <color rgb="FF000000"/>
        <rFont val="Calibri"/>
        <family val="2"/>
      </rPr>
      <t xml:space="preserve">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
- The contractor shall provide a replacement product in case if any of the components are experiencing defect that are not programmable on site </t>
    </r>
    <r>
      <rPr>
        <b/>
        <sz val="11"/>
        <color rgb="FF000000"/>
        <rFont val="Calibri"/>
        <family val="2"/>
      </rPr>
      <t xml:space="preserve">
</t>
    </r>
  </si>
  <si>
    <r>
      <rPr>
        <b/>
        <sz val="11"/>
        <color theme="1"/>
        <rFont val="Calibri"/>
        <family val="2"/>
      </rPr>
      <t xml:space="preserve"> Integrated IoT and Energy Management System (EMS): </t>
    </r>
    <r>
      <rPr>
        <sz val="11"/>
        <color theme="1"/>
        <rFont val="Calibri"/>
        <family val="2"/>
      </rPr>
      <t xml:space="preserve">
</t>
    </r>
    <r>
      <rPr>
        <b/>
        <sz val="11"/>
        <rFont val="Calibri"/>
        <family val="2"/>
      </rPr>
      <t xml:space="preserve">Integration and configuration with the </t>
    </r>
    <r>
      <rPr>
        <sz val="11"/>
        <color theme="1"/>
        <rFont val="Calibri"/>
        <family val="2"/>
      </rPr>
      <t xml:space="preserv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
    </r>
    <r>
      <rPr>
        <b/>
        <sz val="11"/>
        <rFont val="Calibri"/>
        <family val="2"/>
      </rPr>
      <t xml:space="preserve">This  include provision all the required flow meters, tools,componets, and sensors to complete the work </t>
    </r>
    <r>
      <rPr>
        <sz val="11"/>
        <color theme="1"/>
        <rFont val="Calibri"/>
        <family val="2"/>
      </rPr>
      <t xml:space="preserve">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t>
    </r>
    <r>
      <rPr>
        <b/>
        <sz val="11"/>
        <color rgb="FFFF0000"/>
        <rFont val="Calibri"/>
        <family val="2"/>
      </rPr>
      <t>The system shall be connected to the school's existing internet system, if no internet in the school then Subscription for 4G internet coverage shall be provided for 2 years.  website hosting for 2 years including expansion of the server capacity shall be provided,</t>
    </r>
    <r>
      <rPr>
        <sz val="11"/>
        <color theme="1"/>
        <rFont val="Calibri"/>
        <family val="2"/>
      </rPr>
      <t xml:space="preserve"> ensuring reliable access to the platform.
</t>
    </r>
    <r>
      <rPr>
        <u/>
        <sz val="11"/>
        <color theme="1"/>
        <rFont val="Calibri"/>
        <family val="2"/>
      </rPr>
      <t xml:space="preserve">If the WASH facilities for (boys and girls) are connected to more than one water source/ water tanks, all the sources/tanks shall be connected and integrated to the IOT system. </t>
    </r>
  </si>
  <si>
    <r>
      <t xml:space="preserve"> </t>
    </r>
    <r>
      <rPr>
        <sz val="11"/>
        <color theme="1"/>
        <rFont val="Calibri"/>
        <family val="2"/>
      </rP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t>
    </r>
    <r>
      <rPr>
        <sz val="11"/>
        <rFont val="Calibri"/>
        <family val="2"/>
      </rPr>
      <t xml:space="preserve">han </t>
    </r>
    <r>
      <rPr>
        <b/>
        <sz val="11"/>
        <rFont val="Calibri"/>
        <family val="2"/>
      </rPr>
      <t>10 kW, Single phase (1Φ)</t>
    </r>
    <r>
      <rPr>
        <sz val="11"/>
        <rFont val="Calibri"/>
        <family val="2"/>
      </rPr>
      <t xml:space="preserve">
Protection rating: IP65, suitable for outdoor installation
Type: Hybrid inverter (PV + battery + grid)
MPPT: Multiple MPPT inputs (minimum 2 MPPTs)
DC/AC compatibility: Suitable for PV array capacity of approximately Minimum 1.5 installed DC power
</t>
    </r>
    <r>
      <rPr>
        <sz val="11"/>
        <color theme="1"/>
        <rFont val="Calibri"/>
        <family val="2"/>
      </rPr>
      <t xml:space="preserve">
Operating temperature: −25°C to +60°C
</t>
    </r>
    <r>
      <rPr>
        <b/>
        <sz val="11"/>
        <rFont val="Calibri"/>
        <family val="2"/>
      </rPr>
      <t>Grid synchronization</t>
    </r>
    <r>
      <rPr>
        <sz val="11"/>
        <rFont val="Calibri"/>
        <family val="2"/>
      </rPr>
      <t xml:space="preserve">: Fully compatible with local utility grid requirements
</t>
    </r>
    <r>
      <rPr>
        <b/>
        <sz val="11"/>
        <rFont val="Calibri"/>
        <family val="2"/>
      </rPr>
      <t xml:space="preserve">Changeover &amp; Protection: Provision and installation of automatic changeover system  ATS components shall be from Siemens, Schneider, ABB, or approved equivalent.
Warranty &amp; Service: Minimum inverter warranty: 7 years, Supplier must provide documented evidence of an authorized local service workshop for inverter maintenance and repairs. the invertor must have unique serial number verified by manufacturer company </t>
    </r>
  </si>
  <si>
    <r>
      <t>Supply, installation, testing, and commissioning of 12  high-efficiency solar photovoltaic (PV) modules, designed for long-term operation under harsh climatic conditions.
The PV modules shall meet the following minimum technical specifications:
Technology: Monocrystalline, N-Type, Half-Cut Cell, Bifacial, Minimum rated capacity: 610 Wp per module, Module efficiency: ≥22.5%, Temperature coefficient (Pmax): between −0.20% /°C and −0.30% /°C, Busbars: Multi-busbar design, not less than 9, , Operating temperature: −40°C to +85°C.
Certifications &amp; Standards: IEC 61215 (design qualification and type approval), IEC 61730 (module safety), Certified by TÜV Rheinland</t>
    </r>
    <r>
      <rPr>
        <b/>
        <sz val="11"/>
        <color rgb="FF0070C0"/>
        <rFont val="Calibri"/>
        <family val="2"/>
      </rPr>
      <t xml:space="preserve"> ,</t>
    </r>
    <r>
      <rPr>
        <b/>
        <sz val="11"/>
        <rFont val="Calibri"/>
        <family val="2"/>
      </rPr>
      <t xml:space="preserve"> each panel must have unique serial number verified by manufacturer company 
Warranty &amp; Performance:  Product warranty: minimum 12 years, Performance warranty: minimum 25 years.
</t>
    </r>
  </si>
  <si>
    <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t>
    </r>
    <r>
      <rPr>
        <sz val="11"/>
        <color rgb="FFC00000"/>
        <rFont val="Calibri"/>
        <family val="2"/>
      </rPr>
      <t xml:space="preserve"> </t>
    </r>
    <r>
      <rPr>
        <sz val="11"/>
        <rFont val="Calibri"/>
        <family val="2"/>
      </rPr>
      <t>not less than 10 kW, three  phase (3Φ)</t>
    </r>
    <r>
      <rPr>
        <sz val="11"/>
        <color rgb="FFC00000"/>
        <rFont val="Calibri"/>
        <family val="2"/>
      </rPr>
      <t xml:space="preserve">
</t>
    </r>
    <r>
      <rPr>
        <sz val="11"/>
        <color theme="1"/>
        <rFont val="Calibri"/>
        <family val="2"/>
      </rPr>
      <t xml:space="preserve">
Protection rating: IP65, suitable for outdoor installation
Type: Hybrid inverter (PV + battery + grid)
MPPT: Multiple MPPT inputs (minimum 2 MPPTs)
</t>
    </r>
    <r>
      <rPr>
        <sz val="11"/>
        <rFont val="Calibri"/>
        <family val="2"/>
      </rPr>
      <t xml:space="preserve">
DC/AC compatibility: Suitable for PV array capacity of approximately  Minimum 1.5 installed DC power.
</t>
    </r>
    <r>
      <rPr>
        <sz val="11"/>
        <color theme="1"/>
        <rFont val="Calibri"/>
        <family val="2"/>
      </rPr>
      <t xml:space="preserve">
Operating temperature: −25°C to +60°C
</t>
    </r>
    <r>
      <rPr>
        <b/>
        <sz val="11"/>
        <rFont val="Calibri"/>
        <family val="2"/>
      </rPr>
      <t>Changeover &amp; Protection:</t>
    </r>
    <r>
      <rPr>
        <sz val="11"/>
        <rFont val="Calibri"/>
        <family val="2"/>
      </rPr>
      <t xml:space="preserve"> Provision and installation of automatic changeover system,  ATS components shall be from Siemens, Schneider, ABB,  or approved equivalent
Warranty &amp; Service: Minimum inverter warranty: 7 years, Supplier must provide documented evidence of an authorized local service workshop for inverter maintenance and repairs. the invertor must have unique serial number verified by manufacturer company </t>
    </r>
  </si>
  <si>
    <t xml:space="preserve">Supply, installation, testing, and commissioning of 12  high-efficiency solar photovoltaic (PV) modules, designed for long-term operation under harsh climatic conditions.
The PV modules shall meet the following minimum technical specifications:
Technology: Monocrystalline, N-Type, Half-Cut Cell, Bifacial, Minimum rated capacity: 610 Wp per module, Module efficiency: ≥22.5%, Temperature coefficient (Pmax): between −0.20% /°C and −0.30% /°C, Busbars: Multi-busbar design, not less than 9, , Operating temperature: −40°C to +85°C.
Certifications &amp; Standards: IEC 61215 (design qualification and type approval), IEC 61730 (module safety), Certified by TÜV Rheinland , each panel must have unique serial number verified by manufacturer company 
Warranty &amp; Performance:  Product warranty: minimum 12 years, Performance warranty: minimum 25 years.
</t>
  </si>
  <si>
    <r>
      <t xml:space="preserve"> </t>
    </r>
    <r>
      <rPr>
        <sz val="11"/>
        <color theme="1"/>
        <rFont val="Calibri"/>
        <family val="2"/>
      </rP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than</t>
    </r>
    <r>
      <rPr>
        <sz val="11"/>
        <rFont val="Calibri"/>
        <family val="2"/>
      </rPr>
      <t xml:space="preserve"> </t>
    </r>
    <r>
      <rPr>
        <b/>
        <sz val="11"/>
        <rFont val="Calibri"/>
        <family val="2"/>
      </rPr>
      <t>10 kW, Single phase (1Φ)</t>
    </r>
    <r>
      <rPr>
        <sz val="11"/>
        <rFont val="Calibri"/>
        <family val="2"/>
      </rPr>
      <t xml:space="preserve">
Protection rating: IP65, suitable for outdoor installation
Type: Hybrid inverter (PV + battery + grid)
MPPT: Multiple MPPT inputs (minimum 2 MPPTs)
DC/AC compatibility: Suitable for PV array capacity of approximately Minimum 1.5 installed DC power
</t>
    </r>
    <r>
      <rPr>
        <sz val="11"/>
        <color theme="1"/>
        <rFont val="Calibri"/>
        <family val="2"/>
      </rPr>
      <t xml:space="preserve">
Operating temperature: −25°C to +60°C
</t>
    </r>
    <r>
      <rPr>
        <b/>
        <sz val="11"/>
        <rFont val="Calibri"/>
        <family val="2"/>
      </rPr>
      <t>Grid synchronization</t>
    </r>
    <r>
      <rPr>
        <sz val="11"/>
        <rFont val="Calibri"/>
        <family val="2"/>
      </rPr>
      <t xml:space="preserve">: Fully compatible with local utility grid requirements
</t>
    </r>
    <r>
      <rPr>
        <b/>
        <sz val="11"/>
        <rFont val="Calibri"/>
        <family val="2"/>
      </rPr>
      <t xml:space="preserve">Changeover &amp; Protection: </t>
    </r>
    <r>
      <rPr>
        <sz val="11"/>
        <rFont val="Calibri"/>
        <family val="2"/>
      </rPr>
      <t>Provision and installation of automatic changeover system  ATS components shall be from Siemens, Schneider, ABB, or approved equivalent.</t>
    </r>
    <r>
      <rPr>
        <b/>
        <sz val="11"/>
        <rFont val="Calibri"/>
        <family val="2"/>
      </rPr>
      <t xml:space="preserve">
Warranty &amp; Service: </t>
    </r>
    <r>
      <rPr>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</si>
  <si>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t>
    </r>
    <r>
      <rPr>
        <sz val="11"/>
        <rFont val="Calibri"/>
        <family val="2"/>
      </rPr>
      <t>r: not less than 10 kW, three  phase (3Φ)</t>
    </r>
    <r>
      <rPr>
        <sz val="11"/>
        <color rgb="FFC00000"/>
        <rFont val="Calibri"/>
        <family val="2"/>
      </rPr>
      <t xml:space="preserve">
</t>
    </r>
    <r>
      <rPr>
        <sz val="11"/>
        <color theme="1"/>
        <rFont val="Calibri"/>
        <family val="2"/>
      </rPr>
      <t xml:space="preserve">
Protection rating: IP65, suitable for outdoor installation
Type: Hybrid inverter (PV + battery + grid)
MPPT: Multiple MPPT inputs (minimum 2 MPPTs)
DC/AC compatibility: Suitable for PV array capacity of approximately  </t>
    </r>
    <r>
      <rPr>
        <sz val="11"/>
        <rFont val="Calibri"/>
        <family val="2"/>
      </rPr>
      <t>Minimum 1.5 installed DC power.</t>
    </r>
    <r>
      <rPr>
        <sz val="11"/>
        <color rgb="FF0070C0"/>
        <rFont val="Calibri"/>
        <family val="2"/>
      </rPr>
      <t xml:space="preserve">
</t>
    </r>
    <r>
      <rPr>
        <sz val="11"/>
        <color theme="1"/>
        <rFont val="Calibri"/>
        <family val="2"/>
      </rPr>
      <t xml:space="preserve">
Operating temperature: −25°C to +60°C
</t>
    </r>
    <r>
      <rPr>
        <b/>
        <sz val="11"/>
        <color theme="1"/>
        <rFont val="Calibri"/>
        <family val="2"/>
      </rPr>
      <t>Changeover &amp; Protection:</t>
    </r>
    <r>
      <rPr>
        <sz val="11"/>
        <color theme="1"/>
        <rFont val="Calibri"/>
        <family val="2"/>
      </rPr>
      <t xml:space="preserve"> Provision and installation of automatic changeover system,  ATS components shall be from Siemens, Schneider, ABB,  or approved equivalent
Warranty &amp; Service: </t>
    </r>
    <r>
      <rPr>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</si>
  <si>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rPr>
        <b/>
        <sz val="11"/>
        <color theme="1"/>
        <rFont val="Calibri"/>
        <family val="2"/>
      </rPr>
      <t xml:space="preserve"> Integrated IoT and Energy Management System (EMS): </t>
    </r>
    <r>
      <rPr>
        <sz val="11"/>
        <color theme="1"/>
        <rFont val="Calibri"/>
        <family val="2"/>
      </rPr>
      <t xml:space="preserve">
</t>
    </r>
    <r>
      <rPr>
        <b/>
        <sz val="11"/>
        <rFont val="Calibri"/>
        <family val="2"/>
      </rPr>
      <t xml:space="preserve">Integration and configuration with the </t>
    </r>
    <r>
      <rPr>
        <sz val="11"/>
        <color theme="1"/>
        <rFont val="Calibri"/>
        <family val="2"/>
      </rPr>
      <t xml:space="preserv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
    </r>
    <r>
      <rPr>
        <b/>
        <sz val="11"/>
        <rFont val="Calibri"/>
        <family val="2"/>
      </rPr>
      <t xml:space="preserve">This  include provision all the required flow meters, tools,componets, and sensors to complete the work </t>
    </r>
    <r>
      <rPr>
        <sz val="11"/>
        <color theme="1"/>
        <rFont val="Calibri"/>
        <family val="2"/>
      </rPr>
      <t xml:space="preserve">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
    </r>
    <r>
      <rPr>
        <b/>
        <sz val="11"/>
        <color rgb="FFFF0000"/>
        <rFont val="Calibri"/>
        <family val="2"/>
      </rPr>
      <t>The system shall be connected to the school's existing internet system, if no internet in the school then Subscription for 4G internet coverage shall be provided for 2 years.  website hosting for 2 years including expansion of the server capacity shall be provided</t>
    </r>
    <r>
      <rPr>
        <b/>
        <sz val="11"/>
        <color theme="1"/>
        <rFont val="Calibri"/>
        <family val="2"/>
      </rPr>
      <t>,</t>
    </r>
    <r>
      <rPr>
        <sz val="11"/>
        <color theme="1"/>
        <rFont val="Calibri"/>
        <family val="2"/>
      </rPr>
      <t xml:space="preserve"> ensuring reliable access to the platform.
</t>
    </r>
    <r>
      <rPr>
        <u/>
        <sz val="11"/>
        <color theme="1"/>
        <rFont val="Calibri"/>
        <family val="2"/>
      </rPr>
      <t xml:space="preserve">If the WASH facilities for (boys and girls) are connected to more than one water source/ water tanks, all the sources/tanks shall be connected and integrated to the IOT system. </t>
    </r>
  </si>
  <si>
    <r>
      <t xml:space="preserve">Notes on Bill of Quantities (BoQ)
</t>
    </r>
    <r>
      <rPr>
        <sz val="11"/>
        <color rgb="FF000000"/>
        <rFont val="Calibri"/>
        <family val="2"/>
      </rPr>
      <t xml:space="preserve">In the BoQ, several items are listed with different types, sizes, and specifications. The application of these items will be determined based on the actual needs of each school, the type and size of the school, and decisions made by UNICEF. The following clarifications apply:
</t>
    </r>
    <r>
      <rPr>
        <b/>
        <sz val="14"/>
        <color theme="4" tint="-0.249977111117893"/>
        <rFont val="Calibri"/>
        <family val="2"/>
      </rPr>
      <t xml:space="preserve">•Inverter type: Both Single phase and three phase inverter are listed. However, only one type of inverter  will be applied at each school.
</t>
    </r>
    <r>
      <rPr>
        <sz val="11"/>
        <color rgb="FF000000"/>
        <rFont val="Calibri"/>
        <family val="2"/>
      </rPr>
      <t xml:space="preserve">•Cabling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
- The contractor shall provide a replacement product in case if any of the components are experiencing defect that are not programmable on site </t>
    </r>
    <r>
      <rPr>
        <b/>
        <sz val="11"/>
        <color rgb="FF000000"/>
        <rFont val="Calibri"/>
        <family val="2"/>
      </rPr>
      <t xml:space="preserve">
</t>
    </r>
  </si>
  <si>
    <r>
      <t>Supply, installation, testing, and commissioning</t>
    </r>
    <r>
      <rPr>
        <b/>
        <sz val="11"/>
        <color rgb="FFC00000"/>
        <rFont val="Calibri"/>
        <family val="2"/>
      </rPr>
      <t xml:space="preserve"> of 12  high-efficiency solar photovoltaic </t>
    </r>
    <r>
      <rPr>
        <b/>
        <sz val="11"/>
        <rFont val="Calibri"/>
        <family val="2"/>
      </rPr>
      <t>(PV) modules, designed for long-term operation under harsh climatic conditions.
The PV modules shall meet the following minimum technical specifications:
Technology: Monocrystalline, N-Type, Half-Cut Cell, Bifacial, Minimum rated capacity: 610 Wp per module, Module efficiency: ≥22.5%, Temperature coefficient (Pmax): between −0.20% /°C and −0.30% /°C, Busbars: Multi-busbar design, not less than 9, , Operating temperature: −40°C to +85°C.
Certifications &amp; Standards: IEC 61215 (design qualification and type approval), IEC 61730 (module safety), Certified by TÜV Rheinland</t>
    </r>
    <r>
      <rPr>
        <b/>
        <sz val="11"/>
        <color rgb="FF0070C0"/>
        <rFont val="Calibri"/>
        <family val="2"/>
      </rPr>
      <t xml:space="preserve"> </t>
    </r>
    <r>
      <rPr>
        <b/>
        <sz val="11"/>
        <rFont val="Calibri"/>
        <family val="2"/>
      </rPr>
      <t xml:space="preserve">, each panel must have unique serial number verified by manufacturer company 
Warranty &amp; Performance:  Product warranty: minimum 12 years, Performance warranty: minimum 25 years.
</t>
    </r>
  </si>
  <si>
    <r>
      <t xml:space="preserve"> </t>
    </r>
    <r>
      <rPr>
        <sz val="11"/>
        <color theme="1"/>
        <rFont val="Calibri"/>
        <family val="2"/>
      </rP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than </t>
    </r>
    <r>
      <rPr>
        <b/>
        <sz val="11"/>
        <color rgb="FFC00000"/>
        <rFont val="Calibri"/>
        <family val="2"/>
      </rPr>
      <t>10 kW, Single phase (1Φ)</t>
    </r>
    <r>
      <rPr>
        <sz val="11"/>
        <color theme="1"/>
        <rFont val="Calibri"/>
        <family val="2"/>
      </rPr>
      <t xml:space="preserve">
Protection rating: IP65, suitable for outdoor installation
Type: Hybrid inverter (PV + battery + grid)
MPPT: Multiple MPPT inputs (minimum 2 MPPTs)
DC/AC compatibility: Suitable for PV array capacity of approximately</t>
    </r>
    <r>
      <rPr>
        <sz val="11"/>
        <rFont val="Calibri"/>
        <family val="2"/>
      </rPr>
      <t xml:space="preserve"> Minimum 1.5 installed DC power
</t>
    </r>
    <r>
      <rPr>
        <sz val="11"/>
        <color theme="1"/>
        <rFont val="Calibri"/>
        <family val="2"/>
      </rPr>
      <t xml:space="preserve">
Operating temperature: −25°C to +60°C
</t>
    </r>
    <r>
      <rPr>
        <b/>
        <sz val="11"/>
        <color theme="1"/>
        <rFont val="Calibri"/>
        <family val="2"/>
      </rPr>
      <t>Grid synchronization</t>
    </r>
    <r>
      <rPr>
        <sz val="11"/>
        <color theme="1"/>
        <rFont val="Calibri"/>
        <family val="2"/>
      </rPr>
      <t xml:space="preserve">: Fully compatible with local utility grid requirements
</t>
    </r>
    <r>
      <rPr>
        <sz val="11"/>
        <rFont val="Calibri"/>
        <family val="2"/>
      </rPr>
      <t xml:space="preserve">
</t>
    </r>
    <r>
      <rPr>
        <b/>
        <sz val="11"/>
        <rFont val="Calibri"/>
        <family val="2"/>
      </rPr>
      <t xml:space="preserve">Changeover &amp; Protection: </t>
    </r>
    <r>
      <rPr>
        <sz val="11"/>
        <rFont val="Calibri"/>
        <family val="2"/>
      </rPr>
      <t>Provision and installation of automatic changeover system  ATS components shall be from Siemens, Schneider, ABB, or approved equivalent.</t>
    </r>
    <r>
      <rPr>
        <b/>
        <sz val="11"/>
        <color theme="1"/>
        <rFont val="Calibri"/>
        <family val="2"/>
      </rPr>
      <t xml:space="preserve">
Warranty &amp; Service: </t>
    </r>
    <r>
      <rPr>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</si>
  <si>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t>
    </r>
    <r>
      <rPr>
        <sz val="11"/>
        <rFont val="Calibri"/>
        <family val="2"/>
      </rPr>
      <t>: not less than 10 kW, three  phase (3Φ)</t>
    </r>
    <r>
      <rPr>
        <sz val="11"/>
        <color rgb="FFC00000"/>
        <rFont val="Calibri"/>
        <family val="2"/>
      </rPr>
      <t xml:space="preserve">
</t>
    </r>
    <r>
      <rPr>
        <sz val="11"/>
        <color theme="1"/>
        <rFont val="Calibri"/>
        <family val="2"/>
      </rPr>
      <t xml:space="preserve">
Protection rating: IP65, suitable for outdoor installation
Type: Hybrid inverter (PV + battery + grid)
MPPT: Multiple MPPT inputs (minimum 2 MPPTs)
DC/AC compatibility: Suitable for PV array capacity of approximately</t>
    </r>
    <r>
      <rPr>
        <sz val="11"/>
        <rFont val="Calibri"/>
        <family val="2"/>
      </rPr>
      <t xml:space="preserve">  Minimum 1.5 installed DC power.</t>
    </r>
    <r>
      <rPr>
        <sz val="11"/>
        <color rgb="FF0070C0"/>
        <rFont val="Calibri"/>
        <family val="2"/>
      </rPr>
      <t xml:space="preserve">
</t>
    </r>
    <r>
      <rPr>
        <sz val="11"/>
        <color theme="1"/>
        <rFont val="Calibri"/>
        <family val="2"/>
      </rPr>
      <t xml:space="preserve">
Operating temperature: −25°C to +60°C
</t>
    </r>
    <r>
      <rPr>
        <b/>
        <sz val="11"/>
        <color theme="1"/>
        <rFont val="Calibri"/>
        <family val="2"/>
      </rPr>
      <t>Changeover &amp; Protection:</t>
    </r>
    <r>
      <rPr>
        <sz val="11"/>
        <color theme="1"/>
        <rFont val="Calibri"/>
        <family val="2"/>
      </rPr>
      <t xml:space="preserve"> Provision and installation of automatic changeover system,  ATS components shall be from Siemens, Schneider, ABB,  or approved equivalent
Warranty &amp; Service: </t>
    </r>
    <r>
      <rPr>
        <sz val="11"/>
        <rFont val="Calibri"/>
        <family val="2"/>
      </rPr>
      <t xml:space="preserve">Minimum inverter warranty: 7 years, Supplier must provide documented evidence of an authorized local service workshop for inverter maintenance and repairs. the invertor must have unique serial number verified by manufacturer company </t>
    </r>
  </si>
  <si>
    <r>
      <t xml:space="preserve"> </t>
    </r>
    <r>
      <rPr>
        <sz val="11"/>
        <rFont val="Calibri"/>
        <family val="2"/>
      </rP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than </t>
    </r>
    <r>
      <rPr>
        <b/>
        <sz val="11"/>
        <rFont val="Calibri"/>
        <family val="2"/>
      </rPr>
      <t>10 kW, Single phase (1Φ)</t>
    </r>
    <r>
      <rPr>
        <sz val="11"/>
        <rFont val="Calibri"/>
        <family val="2"/>
      </rPr>
      <t xml:space="preserve">
Protection rating: IP65, suitable for outdoor installation
Type: Hybrid inverter (PV + battery + grid)
MPPT: Multiple MPPT inputs (minimum 2 MPPTs)
DC/AC compatibility: Suitable for PV array capacity of approximately Minimum 1.5 installed DC power
Operating temperature: −25°C to +60°C
</t>
    </r>
    <r>
      <rPr>
        <b/>
        <sz val="11"/>
        <rFont val="Calibri"/>
        <family val="2"/>
      </rPr>
      <t>Grid synchronization</t>
    </r>
    <r>
      <rPr>
        <sz val="11"/>
        <rFont val="Calibri"/>
        <family val="2"/>
      </rPr>
      <t xml:space="preserve">: Fully compatible with local utility grid requirements
</t>
    </r>
    <r>
      <rPr>
        <b/>
        <sz val="11"/>
        <rFont val="Calibri"/>
        <family val="2"/>
      </rPr>
      <t xml:space="preserve">Changeover &amp; Protection: Provision and installation of automatic changeover system  ATS components shall be from Siemens, Schneider, ABB, or approved equivalent.
Warranty &amp; Service: Minimum inverter warranty: 7 years, Supplier must provide documented evidence of an authorized local service workshop for inverter maintenance and repairs. the invertor must have unique serial number verified by manufacturer company </t>
    </r>
  </si>
  <si>
    <r>
      <t xml:space="preserve">  Supply, installation, testing, and commissioning of a single-phase hybrid solar inverter, fully compatible with the installed photovoltaic system and battery storage, and suitable for grid-connected operation. The inverter shall meet the following minimum requirements:
Rated AC output power: not less than 10 kW, three  phase (3Φ)
Protection rating: IP65, suitable for outdoor installation
Type: Hybrid inverter (PV + battery + grid)
MPPT: Multiple MPPT inputs (minimum 2 MPPTs)
DC/AC compatibility: Suitable for PV array capacity of approximately  Minimum 1.5 installed DC power.
Operating temperature: −25°C to +60°C
</t>
    </r>
    <r>
      <rPr>
        <b/>
        <sz val="11"/>
        <rFont val="Calibri"/>
        <family val="2"/>
      </rPr>
      <t>Changeover &amp; Protection:</t>
    </r>
    <r>
      <rPr>
        <sz val="11"/>
        <rFont val="Calibri"/>
        <family val="2"/>
      </rPr>
      <t xml:space="preserve"> Provision and installation of automatic changeover system,  ATS components shall be from Siemens, Schneider, ABB,  or approved equivalent
Warranty &amp; Service: Minimum inverter warranty: 7 years, Supplier must provide documented evidence of an authorized local service workshop for inverter maintenance and repairs. the invertor must have unique serial number verified by manufacturer company </t>
    </r>
  </si>
  <si>
    <r>
      <t xml:space="preserve">Notes on Bill of Quantities (BoQ)
</t>
    </r>
    <r>
      <rPr>
        <sz val="11"/>
        <color rgb="FF000000"/>
        <rFont val="Calibri"/>
        <family val="2"/>
      </rPr>
      <t xml:space="preserve">In the BoQ, several items are listed with different types, sizes, and specifications. The application of these items will be determined based on the actual needs of each school, the type and size of the school, and decisions made by UNICEF. The following clarifications apply:
</t>
    </r>
    <r>
      <rPr>
        <b/>
        <sz val="12"/>
        <color theme="4" tint="-0.249977111117893"/>
        <rFont val="Calibri"/>
        <family val="2"/>
      </rPr>
      <t>•Inverter type: Both Single phase and three phase inverter are listed. However, only one type of inverter  will be applied at each school.</t>
    </r>
    <r>
      <rPr>
        <sz val="11"/>
        <color rgb="FF000000"/>
        <rFont val="Calibri"/>
        <family val="2"/>
      </rPr>
      <t xml:space="preserve">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
- The contractor shall provide a replacement product in case if any of the components are experiencing defect that are not programmable on site </t>
    </r>
    <r>
      <rPr>
        <b/>
        <sz val="11"/>
        <color rgb="FF000000"/>
        <rFont val="Calibri"/>
        <family val="2"/>
      </rPr>
      <t xml:space="preserve">
</t>
    </r>
  </si>
  <si>
    <r>
      <rPr>
        <b/>
        <sz val="11"/>
        <color theme="1"/>
        <rFont val="Calibri"/>
        <family val="2"/>
      </rPr>
      <t xml:space="preserve"> Integrated IoT and Energy Management System (EMS): </t>
    </r>
    <r>
      <rPr>
        <sz val="11"/>
        <color theme="1"/>
        <rFont val="Calibri"/>
        <family val="2"/>
      </rPr>
      <t xml:space="preserve">
</t>
    </r>
    <r>
      <rPr>
        <b/>
        <sz val="11"/>
        <rFont val="Calibri"/>
        <family val="2"/>
      </rPr>
      <t xml:space="preserve">Integration and configuration with the </t>
    </r>
    <r>
      <rPr>
        <sz val="11"/>
        <color theme="1"/>
        <rFont val="Calibri"/>
        <family val="2"/>
      </rPr>
      <t xml:space="preserve"> IoT and EMS platform for comprehensive monitoring and control of solar power and water consumption. This platform will serve as a centralized reporting and control center with advanced features including:
Real-time monitoring of solar energy production, water usage, and system performance.
Detailed display of key metrics such as power generation (in watts), water flow (in liters), GPS location of installations, user demographics, system maintenance alerts, carbon footprint reduction, and water leakage detection. </t>
    </r>
    <r>
      <rPr>
        <b/>
        <sz val="11"/>
        <rFont val="Calibri"/>
        <family val="2"/>
      </rPr>
      <t xml:space="preserve">This  include provision all the required flow meters, tools,componets, and sensors to complete the work </t>
    </r>
    <r>
      <rPr>
        <sz val="11"/>
        <color theme="1"/>
        <rFont val="Calibri"/>
        <family val="2"/>
      </rPr>
      <t xml:space="preserve">
Data backup capabilities to ensure continuity during power or internet outages, with wireless connectivity between sensor units and the central control unit.
Predictive analytics and automated energy optimization features to enhance efficiency, reduce waste, and adapt to varying consumption patterns.
</t>
    </r>
    <r>
      <rPr>
        <b/>
        <sz val="11"/>
        <color rgb="FFFF0000"/>
        <rFont val="Calibri"/>
        <family val="2"/>
      </rPr>
      <t>The system shall be connected to the school's existing internet system, if no internet in the school then Subscription for 4G internet coverage shall be provided for 2 years.  website hosting for 2 years including expansion of the server capacity shall be provided,</t>
    </r>
    <r>
      <rPr>
        <sz val="11"/>
        <color theme="1"/>
        <rFont val="Calibri"/>
        <family val="2"/>
      </rPr>
      <t xml:space="preserve"> ensuring reliable access to the platform.
</t>
    </r>
    <r>
      <rPr>
        <u/>
        <sz val="11"/>
        <color theme="1"/>
        <rFont val="Calibri"/>
        <family val="2"/>
      </rPr>
      <t xml:space="preserve">If the WASH facilities for (boys and girls) are connected to more than one water source/ water tanks, all the sources/tanks shall be connected and integrated to the IOT system. </t>
    </r>
  </si>
  <si>
    <t>Solar panel system requirement: the solar panel system is required to be installed for a school, the bidders are required to provide a technical solution that will provide the required performance listed below along with the exact design calculations and verifications.
the below performance is required as an average per day throughout the year:
 20 Amp continuous supply for daytime hours (8 hours from 8:00am to 4:00pm)
5 Amp continuous supply for nighttime hours (10 hours from 5:00pm to 3:00 am)</t>
  </si>
  <si>
    <t>Solar panel system requirement: the solar panel system is required to be installed for a school, the bidders are required to provide a technical solution that will provide the required performance listed below along with the exact design calculations and verifications.
the below performance is required as an average per day throughout the year:
1- 20 Amp continuous supply for daytime hours (8 hours from 8:00am to 4:00pm)
2- 5 Amp continuous supply for nighttime hours (10 hours from 5:00pm to 3:00 am)</t>
  </si>
  <si>
    <t>Kalakin Bnarati</t>
  </si>
  <si>
    <r>
      <t xml:space="preserve">Total project cost </t>
    </r>
    <r>
      <rPr>
        <b/>
        <sz val="12"/>
        <color rgb="FFFF0000"/>
        <rFont val="Calibri"/>
        <family val="2"/>
      </rPr>
      <t>IQD</t>
    </r>
  </si>
  <si>
    <r>
      <t xml:space="preserve">Notes on Bill of Quantities (BoQ)
</t>
    </r>
    <r>
      <rPr>
        <sz val="12"/>
        <color rgb="FF000000"/>
        <rFont val="Calibri"/>
        <family val="2"/>
      </rPr>
      <t>In the BoQ, several items are listed with different types, sizes, and specifications. The application of these items will be determined based on the actual needs of each school, the type and size of the school, and decisions made by UNICEF. The following clarifications apply:
•Cabling and Electrical load separation: The load separation and providing cables, circuit, any other accessories shall be included and implemented when needed.
•Other items in the BoQ may also differ and change from school to school based on the school size and requirements. The listed items are estimates, and the final selection will be made according to the actual needs of each school and UNICEF's decisions.
• All the provided components shall be compatible to each other and work effectively to achieve the required results</t>
    </r>
    <r>
      <rPr>
        <b/>
        <sz val="12"/>
        <color rgb="FF000000"/>
        <rFont val="Calibri"/>
        <family val="2"/>
      </rPr>
      <t xml:space="preserve">
</t>
    </r>
  </si>
  <si>
    <r>
      <t xml:space="preserve">Unit Price in </t>
    </r>
    <r>
      <rPr>
        <b/>
        <sz val="12"/>
        <color rgb="FFFF0000"/>
        <rFont val="Calibri"/>
        <family val="2"/>
      </rPr>
      <t>IQD</t>
    </r>
  </si>
  <si>
    <r>
      <t xml:space="preserve">Total Price in </t>
    </r>
    <r>
      <rPr>
        <b/>
        <sz val="12"/>
        <color rgb="FFFF0000"/>
        <rFont val="Calibri"/>
        <family val="2"/>
      </rPr>
      <t>IQD</t>
    </r>
  </si>
  <si>
    <r>
      <t xml:space="preserve">Supply and Installation: 12 solar panels </t>
    </r>
    <r>
      <rPr>
        <sz val="12"/>
        <rFont val="Calibri"/>
        <family val="2"/>
      </rPr>
      <t xml:space="preserve">High-efficiency, durable solar panels with advanced features for optimal performance. Required technologies include,MONO crystalline, N-Type silicon, and Half-Cut-Cell design. The photovoltaic (PV) modules should </t>
    </r>
    <r>
      <rPr>
        <b/>
        <sz val="12"/>
        <rFont val="Calibri"/>
        <family val="2"/>
      </rPr>
      <t>have a minimum production capacity of 610 Wp,</t>
    </r>
    <r>
      <rPr>
        <sz val="12"/>
        <rFont val="Calibri"/>
        <family val="2"/>
      </rPr>
      <t xml:space="preserve"> Bifacial Half-Cut-Cell (HCC), efficiency not less than 23%, temp coefficient range (-0.2% to -0.3%), multiple buss bars (not less than 9),  Must meet IEC 61215, be TUV Rhineland certified, and comply with ISO, BS, and UV standards. at least 12 years product warranty, at least 25 year power warranty, not more than 2% first year performance decline, not more than 0.45% annual attenuation. Operational temperature -40~+85ºC. </t>
    </r>
  </si>
  <si>
    <r>
      <t xml:space="preserve"> Supply and install a suitable</t>
    </r>
    <r>
      <rPr>
        <b/>
        <sz val="12"/>
        <color theme="1"/>
        <rFont val="Calibri"/>
        <family val="2"/>
      </rPr>
      <t xml:space="preserve"> inverter (single phase) Hybrid  not less than 10Kw,  IP65-1Φ</t>
    </r>
    <r>
      <rPr>
        <sz val="12"/>
        <color theme="1"/>
        <rFont val="Calibri"/>
        <family val="2"/>
      </rPr>
      <t xml:space="preserve">  matching the system's output with the grid. The work includes provision and installation of ATS change over circuit (siemens or schneider or ABB or Mitsubishi). </t>
    </r>
    <r>
      <rPr>
        <b/>
        <sz val="12"/>
        <color theme="1"/>
        <rFont val="Calibri"/>
        <family val="2"/>
      </rPr>
      <t xml:space="preserve">The inverter should have a 7-year guarantee, the supplier should provide evidence on local workshop location for inverter maintenance. </t>
    </r>
    <r>
      <rPr>
        <sz val="12"/>
        <color theme="1"/>
        <rFont val="Calibri"/>
        <family val="2"/>
      </rPr>
      <t xml:space="preserve">operation temperature -25 ~ +60°C, compatible with the batteries, multiple MPPT. The inverter brand must be acceptable by MoElec.  </t>
    </r>
  </si>
  <si>
    <r>
      <rPr>
        <b/>
        <sz val="12"/>
        <color theme="1"/>
        <rFont val="Calibri"/>
        <family val="2"/>
      </rPr>
      <t xml:space="preserve"> Lithium-ion  Battery Storage</t>
    </r>
    <r>
      <rPr>
        <sz val="12"/>
        <color theme="1"/>
        <rFont val="Calibri"/>
        <family val="2"/>
      </rPr>
      <t xml:space="preserve">
Provide and install Lithium-ion  </t>
    </r>
    <r>
      <rPr>
        <b/>
        <sz val="12"/>
        <color theme="1"/>
        <rFont val="Calibri"/>
        <family val="2"/>
      </rPr>
      <t>Battery storage system with a total capacity  not less than 15 KWh</t>
    </r>
    <r>
      <rPr>
        <sz val="12"/>
        <color theme="1"/>
        <rFont val="Calibri"/>
        <family val="2"/>
      </rPr>
      <t xml:space="preserve">.  The system should be configured for a 48V setup and designed to offer enough storage capacity, measured in kilowatt-hours (kWh), to ensure a reliable power supply that matches the project’s energy storage demands for daily operation and usage patterns. </t>
    </r>
    <r>
      <rPr>
        <b/>
        <sz val="12"/>
        <color theme="1"/>
        <rFont val="Calibri"/>
        <family val="2"/>
      </rPr>
      <t>The battery should have a minimum 5-year guarantee. Number of cycles &gt; 6000, DOD 80%</t>
    </r>
    <r>
      <rPr>
        <sz val="12"/>
        <color theme="1"/>
        <rFont val="Calibri"/>
        <family val="2"/>
      </rPr>
      <t xml:space="preserve">
</t>
    </r>
    <r>
      <rPr>
        <u/>
        <sz val="12"/>
        <color theme="1"/>
        <rFont val="Calibri"/>
        <family val="2"/>
      </rPr>
      <t xml:space="preserve">For stacking rack and ambient protection, the contractor shall provide the design including fans and all the details and the materials for UNICEF and supervision committee approval and clearance prior to implementation. </t>
    </r>
  </si>
  <si>
    <r>
      <t xml:space="preserve">Automated Solar Panel Cleaning/Washing system:
</t>
    </r>
    <r>
      <rPr>
        <sz val="12"/>
        <color theme="1"/>
        <rFont val="Calibri"/>
        <family val="2"/>
      </rPr>
      <t>The system shall consist of a modular, lightweight piping network, constructed from stainless steel or UV-resistant PVC mounted along the top edge of solar panel rows. The pipe shall be fitted with evenly spaced micro mist or fan-jet spray nozzles (0.5–1.0 mm) to ensure uniform low-pressure water distribution over each panel. The system shall connect to the school’s existing water supply (main line or rooftop tank) through a suitable piping size and connection, with a ball valve and mesh strainer to prevent nozzle clogging. A solenoid valve to control the flow (with compatible and appropriate voltages and used both on AC and DC) with a programmable timer shall control water flow, enabling scheduled operation at low-demand times (e.g., early morning or evening) through the mobile and from distance. A flexible silicone or rubber sweeper strip shall be fixed alongside the nozzle line for debris removal. The system must be non-intrusive, resistant to corrosion, and fully operable at different water pressures. All components must be designed to withstand outdoor conditions (-10°C to +50°C) and UV exposure. A minimum one-year warranty shall be provided by the supplier covering manufacturing defects, controller functionality, and nozzle performance.</t>
    </r>
    <r>
      <rPr>
        <b/>
        <sz val="12"/>
        <color theme="1"/>
        <rFont val="Calibri"/>
        <family val="2"/>
      </rPr>
      <t xml:space="preserve">
The work includes all the required materials, fittings, accessories, cablings, piping,..etc. to complete the installation and ensuring proper functioning. </t>
    </r>
  </si>
  <si>
    <r>
      <t>Lighting:
Supply and installation</t>
    </r>
    <r>
      <rPr>
        <sz val="12"/>
        <color theme="1"/>
        <rFont val="Calibri"/>
        <family val="2"/>
      </rPr>
      <t xml:space="preserve"> of LED projector not less than  (50W) for the school's entrance. Modification of the WC electrical network for solar integration. Provision and connection of 10 LED lids/lights according to need, all to be powered by the solar system.  the work include all the cabling and accessories for the work.</t>
    </r>
  </si>
  <si>
    <r>
      <t>Note</t>
    </r>
    <r>
      <rPr>
        <sz val="12"/>
        <color theme="1"/>
        <rFont val="Calibri"/>
        <family val="2"/>
      </rPr>
      <t>: The quoted prices for the above-mentioned items (from 1-A to A-6) cover all necessary cabling, electrical connections,</t>
    </r>
    <r>
      <rPr>
        <u/>
        <sz val="12"/>
        <color theme="1"/>
        <rFont val="Calibri"/>
        <family val="2"/>
      </rPr>
      <t xml:space="preserve"> load separation </t>
    </r>
    <r>
      <rPr>
        <sz val="12"/>
        <color theme="1"/>
        <rFont val="Calibri"/>
        <family val="2"/>
      </rPr>
      <t xml:space="preserve">and essential accessories required for the complete and correct installation of the system. Also, </t>
    </r>
    <r>
      <rPr>
        <b/>
        <u/>
        <sz val="12"/>
        <color theme="1"/>
        <rFont val="Calibri"/>
        <family val="2"/>
      </rPr>
      <t>connecting the schools' water pump/booster-pump with the solar system</t>
    </r>
    <r>
      <rPr>
        <sz val="12"/>
        <color theme="1"/>
        <rFont val="Calibri"/>
        <family val="2"/>
      </rPr>
      <t xml:space="preserve">.  This includes circuit breakers, plugs, cables, sockets, and two years subscription for </t>
    </r>
    <r>
      <rPr>
        <u/>
        <sz val="12"/>
        <color theme="1"/>
        <rFont val="Calibri"/>
        <family val="2"/>
      </rPr>
      <t>4G internet coverage when needed</t>
    </r>
    <r>
      <rPr>
        <sz val="12"/>
        <color theme="1"/>
        <rFont val="Calibri"/>
        <family val="2"/>
      </rPr>
      <t xml:space="preserve"> and website hosting. All components are included to ensure the system's optimal functionality and integration.</t>
    </r>
  </si>
  <si>
    <r>
      <t xml:space="preserve">Steel Frame Structure:
</t>
    </r>
    <r>
      <rPr>
        <sz val="12"/>
        <color theme="1"/>
        <rFont val="Calibri"/>
        <family val="2"/>
      </rPr>
      <t xml:space="preserve">Supply and installation of a steel frame structure designed to support the solar panel array on the school's roof. The structure must be capable of accommodating the specified solar panel layout and load requirements while ensuring safety and stability. The structure should be designed for </t>
    </r>
    <r>
      <rPr>
        <b/>
        <sz val="12"/>
        <color theme="1"/>
        <rFont val="Calibri"/>
        <family val="2"/>
      </rPr>
      <t>bending, sliding and overturning</t>
    </r>
    <r>
      <rPr>
        <sz val="12"/>
        <color theme="1"/>
        <rFont val="Calibri"/>
        <family val="2"/>
      </rPr>
      <t>.</t>
    </r>
    <r>
      <rPr>
        <sz val="12"/>
        <color rgb="FFFF0000"/>
        <rFont val="Calibri"/>
        <family val="2"/>
      </rPr>
      <t xml:space="preserve"> </t>
    </r>
    <r>
      <rPr>
        <sz val="12"/>
        <rFont val="Calibri"/>
        <family val="2"/>
      </rPr>
      <t xml:space="preserve">The roof that will support the Solar system structure is also to be analyzed. </t>
    </r>
    <r>
      <rPr>
        <b/>
        <sz val="12"/>
        <color theme="1"/>
        <rFont val="Calibri"/>
        <family val="2"/>
      </rPr>
      <t xml:space="preserve">The structure  shall be installed on different type of roofs ( concrete, roof tile, or any other type of roofs) based on the existing roof at each school. 
The work include Sealing and waterproofing of solar frame anchor bolts on concrete slab roof using high-grade epoxy system: Supply and apply a high-grade, two-component epoxy resin system for sealing anchor bolts fixed into the concrete roof slab. The epoxy shall be non-shrink, chemical- and UV-resistant, with high adhesion to both concrete and metal surfaces. The application shall include:
- Cleaning and preparation of bolt holes and surrounding surface, including removal of dust, grease, etc.
- Injection or trowel application of high-grade structural epoxy adhesive (e.g., Sikadur®-31 CF, or equivalent) around anchor bolts.
- Shaping and smoothing to ensure a watertight finish that prevents water ingress around all penetrations.
-Topcoat of the high-grade structural epoxy around bolt zones to ensure long-term protection.
Notes:
</t>
    </r>
    <r>
      <rPr>
        <sz val="12"/>
        <color theme="1"/>
        <rFont val="Calibri"/>
        <family val="2"/>
      </rPr>
      <t>Contractors are referred to the Terms of Reference (ToR) for detailed specifications, structural analysis requirements, wind resistance considerations, material specifications, and installation guidelines.</t>
    </r>
    <r>
      <rPr>
        <b/>
        <sz val="12"/>
        <color theme="1"/>
        <rFont val="Calibri"/>
        <family val="2"/>
      </rPr>
      <t xml:space="preserve">
The contractor is responsible for adhering to all specifications and standards as detailed in the ToR, </t>
    </r>
    <r>
      <rPr>
        <sz val="12"/>
        <color theme="1"/>
        <rFont val="Calibri"/>
        <family val="2"/>
      </rPr>
      <t>ensuring the structure meets or exceeds all performance and safety criteria</t>
    </r>
    <r>
      <rPr>
        <b/>
        <sz val="12"/>
        <color theme="1"/>
        <rFont val="Calibri"/>
        <family val="2"/>
      </rPr>
      <t>.</t>
    </r>
  </si>
  <si>
    <r>
      <t xml:space="preserve">Unit price </t>
    </r>
    <r>
      <rPr>
        <b/>
        <sz val="14"/>
        <color rgb="FFFF0000"/>
        <rFont val="Calibri"/>
        <family val="2"/>
      </rPr>
      <t>IQD</t>
    </r>
  </si>
  <si>
    <r>
      <t xml:space="preserve">Total price  </t>
    </r>
    <r>
      <rPr>
        <b/>
        <sz val="14"/>
        <color rgb="FFFF0000"/>
        <rFont val="Calibri"/>
        <family val="2"/>
      </rPr>
      <t>IQD</t>
    </r>
  </si>
  <si>
    <r>
      <t>Supply and install triple-layered HDPE (High-Density Polyethylene) water storage tanks on ground , with a capacity of 5,000 liters, complete with inlet, outlet, overflow, and drain connections, and all necessary installation accessories of fittings and valves.</t>
    </r>
    <r>
      <rPr>
        <b/>
        <sz val="12"/>
        <color theme="1"/>
        <rFont val="Calibri"/>
        <family val="2"/>
      </rPr>
      <t xml:space="preserve"> The tank base/foundation shall be designed by authorized designers, all design calculation (thickness, reinforcement, spacing, ..etc.) shall be provided.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</si>
</sst>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F800]dddd\,\ mmmm\ dd\,\ yyyy"/>
  </numFmts>
  <fonts count="48" x14ac:knownFonts="1">
    <font>
      <sz val="10"/>
      <color rgb="FF000000"/>
      <name val="Arial"/>
    </font>
    <font>
      <sz val="10"/>
      <color rgb="FF000000"/>
      <name val="Arial"/>
      <family val="2"/>
    </font>
    <font>
      <sz val="11"/>
      <color rgb="FF000000"/>
      <name val="Calibri"/>
      <family val="2"/>
    </font>
    <font>
      <b/>
      <sz val="11"/>
      <color theme="1"/>
      <name val="Calibri"/>
      <family val="2"/>
    </font>
    <font>
      <sz val="11"/>
      <color theme="1"/>
      <name val="Calibri"/>
      <family val="2"/>
    </font>
    <font>
      <b/>
      <sz val="11"/>
      <color rgb="FF000000"/>
      <name val="Calibri"/>
      <family val="2"/>
    </font>
    <font>
      <b/>
      <sz val="11"/>
      <name val="Calibri"/>
      <family val="2"/>
    </font>
    <font>
      <sz val="11"/>
      <name val="Calibri"/>
      <family val="2"/>
    </font>
    <font>
      <sz val="11"/>
      <name val="Arial"/>
      <family val="2"/>
      <scheme val="minor"/>
    </font>
    <font>
      <b/>
      <sz val="14"/>
      <name val="Times New Roman"/>
      <family val="1"/>
    </font>
    <font>
      <b/>
      <sz val="14"/>
      <color rgb="FF000000"/>
      <name val="Calibri"/>
      <family val="2"/>
    </font>
    <font>
      <b/>
      <sz val="11"/>
      <color rgb="FF000000"/>
      <name val="Calibri"/>
      <family val="2"/>
      <charset val="204"/>
    </font>
    <font>
      <b/>
      <sz val="16"/>
      <name val="Times New Roman"/>
      <family val="1"/>
    </font>
    <font>
      <b/>
      <sz val="18"/>
      <color rgb="FF000000"/>
      <name val="Calibri"/>
      <family val="2"/>
    </font>
    <font>
      <sz val="11"/>
      <color rgb="FFFF0000"/>
      <name val="Calibri"/>
      <family val="2"/>
    </font>
    <font>
      <sz val="10"/>
      <color rgb="FF000000"/>
      <name val="Arial"/>
      <family val="2"/>
    </font>
    <font>
      <u/>
      <sz val="11"/>
      <color theme="1"/>
      <name val="Calibri"/>
      <family val="2"/>
    </font>
    <font>
      <b/>
      <u/>
      <sz val="11"/>
      <color theme="1"/>
      <name val="Calibri"/>
      <family val="2"/>
    </font>
    <font>
      <b/>
      <sz val="11"/>
      <color rgb="FFFF0000"/>
      <name val="Calibri"/>
      <family val="2"/>
    </font>
    <font>
      <b/>
      <sz val="12"/>
      <color rgb="FF000000"/>
      <name val="Calibri"/>
      <family val="2"/>
    </font>
    <font>
      <b/>
      <sz val="12"/>
      <color theme="4" tint="-0.249977111117893"/>
      <name val="Calibri"/>
      <family val="2"/>
    </font>
    <font>
      <b/>
      <sz val="14"/>
      <color theme="4" tint="-0.249977111117893"/>
      <name val="Calibri"/>
      <family val="2"/>
    </font>
    <font>
      <b/>
      <sz val="11"/>
      <color rgb="FFC00000"/>
      <name val="Calibri"/>
      <family val="2"/>
    </font>
    <font>
      <b/>
      <u/>
      <sz val="11"/>
      <name val="Calibri"/>
      <family val="2"/>
    </font>
    <font>
      <u/>
      <sz val="11"/>
      <name val="Calibri"/>
      <family val="2"/>
    </font>
    <font>
      <sz val="11"/>
      <color rgb="FFC00000"/>
      <name val="Calibri"/>
      <family val="2"/>
    </font>
    <font>
      <sz val="11"/>
      <color theme="4" tint="-0.249977111117893"/>
      <name val="Calibri"/>
      <family val="2"/>
    </font>
    <font>
      <b/>
      <u/>
      <sz val="11"/>
      <color theme="4" tint="-0.249977111117893"/>
      <name val="Calibri"/>
      <family val="2"/>
    </font>
    <font>
      <b/>
      <sz val="11"/>
      <color rgb="FF0070C0"/>
      <name val="Calibri"/>
      <family val="2"/>
    </font>
    <font>
      <sz val="11"/>
      <color rgb="FF0070C0"/>
      <name val="Calibri"/>
      <family val="2"/>
    </font>
    <font>
      <b/>
      <sz val="11"/>
      <color rgb="FF00B0F0"/>
      <name val="Calibri"/>
      <family val="2"/>
    </font>
    <font>
      <sz val="11"/>
      <color rgb="FF00B0F0"/>
      <name val="Calibri"/>
      <family val="2"/>
    </font>
    <font>
      <sz val="10"/>
      <color rgb="FF000000"/>
      <name val="Calibri"/>
      <family val="2"/>
    </font>
    <font>
      <sz val="12"/>
      <color rgb="FF000000"/>
      <name val="Calibri"/>
      <family val="2"/>
    </font>
    <font>
      <b/>
      <sz val="12"/>
      <color rgb="FFFF0000"/>
      <name val="Calibri"/>
      <family val="2"/>
    </font>
    <font>
      <b/>
      <sz val="12"/>
      <color theme="1"/>
      <name val="Calibri"/>
      <family val="2"/>
    </font>
    <font>
      <sz val="12"/>
      <color rgb="FF000000"/>
      <name val="Arial"/>
      <family val="2"/>
    </font>
    <font>
      <b/>
      <sz val="12"/>
      <name val="Calibri"/>
      <family val="2"/>
    </font>
    <font>
      <sz val="12"/>
      <name val="Calibri"/>
      <family val="2"/>
    </font>
    <font>
      <sz val="12"/>
      <color theme="1"/>
      <name val="Calibri"/>
      <family val="2"/>
    </font>
    <font>
      <u/>
      <sz val="12"/>
      <color theme="1"/>
      <name val="Calibri"/>
      <family val="2"/>
    </font>
    <font>
      <b/>
      <u/>
      <sz val="12"/>
      <color theme="1"/>
      <name val="Calibri"/>
      <family val="2"/>
    </font>
    <font>
      <sz val="12"/>
      <color rgb="FFFF0000"/>
      <name val="Calibri"/>
      <family val="2"/>
    </font>
    <font>
      <b/>
      <sz val="12"/>
      <name val="Times New Roman"/>
      <family val="1"/>
    </font>
    <font>
      <b/>
      <sz val="16"/>
      <name val="Calibri"/>
      <family val="2"/>
    </font>
    <font>
      <b/>
      <sz val="14"/>
      <name val="Calibri"/>
      <family val="2"/>
    </font>
    <font>
      <b/>
      <sz val="14"/>
      <color theme="1"/>
      <name val="Calibri"/>
      <family val="2"/>
    </font>
    <font>
      <b/>
      <sz val="14"/>
      <color rgb="FFFF0000"/>
      <name val="Calibri"/>
      <family val="2"/>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9BC2E6"/>
        <bgColor rgb="FF000000"/>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1" fillId="0" borderId="0"/>
    <xf numFmtId="0" fontId="8" fillId="0" borderId="0"/>
    <xf numFmtId="43" fontId="15" fillId="0" borderId="0" applyFont="0" applyFill="0" applyBorder="0" applyAlignment="0" applyProtection="0"/>
    <xf numFmtId="9" fontId="15" fillId="0" borderId="0" applyFont="0" applyFill="0" applyBorder="0" applyAlignment="0" applyProtection="0"/>
  </cellStyleXfs>
  <cellXfs count="182">
    <xf numFmtId="0" fontId="0" fillId="0" borderId="0" xfId="0"/>
    <xf numFmtId="0" fontId="3" fillId="0" borderId="2" xfId="0" applyFont="1" applyBorder="1" applyAlignment="1">
      <alignment horizontal="center" vertical="center" wrapText="1"/>
    </xf>
    <xf numFmtId="0" fontId="5"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164" fontId="3" fillId="0" borderId="1" xfId="0" applyNumberFormat="1" applyFont="1" applyBorder="1" applyAlignment="1">
      <alignment horizontal="center" vertical="center" wrapText="1"/>
    </xf>
    <xf numFmtId="164" fontId="5" fillId="0" borderId="0" xfId="0" applyNumberFormat="1" applyFont="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4" fontId="12"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4" fontId="9" fillId="3" borderId="0" xfId="0" applyNumberFormat="1" applyFont="1" applyFill="1" applyAlignment="1">
      <alignment horizontal="center" vertical="center" wrapText="1"/>
    </xf>
    <xf numFmtId="0" fontId="3" fillId="2" borderId="1" xfId="0" applyFont="1" applyFill="1" applyBorder="1" applyAlignment="1">
      <alignment horizontal="left" vertical="center" wrapText="1"/>
    </xf>
    <xf numFmtId="4" fontId="0" fillId="0" borderId="0" xfId="0" applyNumberFormat="1"/>
    <xf numFmtId="4" fontId="2" fillId="0" borderId="0" xfId="0" applyNumberFormat="1" applyFont="1"/>
    <xf numFmtId="0" fontId="3" fillId="0" borderId="2" xfId="0" applyFont="1" applyBorder="1" applyAlignment="1">
      <alignment vertical="center" wrapText="1"/>
    </xf>
    <xf numFmtId="165" fontId="0" fillId="0" borderId="3" xfId="3" applyNumberFormat="1" applyFont="1" applyFill="1" applyBorder="1" applyAlignment="1">
      <alignment horizontal="center" vertical="center"/>
    </xf>
    <xf numFmtId="4" fontId="12" fillId="3" borderId="7"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4" fontId="5" fillId="0" borderId="1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2" xfId="0" applyFont="1" applyBorder="1" applyAlignment="1">
      <alignment horizontal="left" vertical="center" wrapText="1"/>
    </xf>
    <xf numFmtId="4" fontId="5" fillId="7" borderId="1" xfId="0" applyNumberFormat="1" applyFont="1" applyFill="1" applyBorder="1" applyAlignment="1">
      <alignment horizontal="center" vertical="center"/>
    </xf>
    <xf numFmtId="0" fontId="2" fillId="0" borderId="18" xfId="0" applyFont="1" applyBorder="1" applyAlignment="1">
      <alignment horizontal="left" vertical="center" wrapText="1"/>
    </xf>
    <xf numFmtId="0" fontId="2" fillId="0" borderId="24" xfId="0" applyFont="1" applyBorder="1" applyAlignment="1">
      <alignment vertical="top" wrapText="1"/>
    </xf>
    <xf numFmtId="0" fontId="2" fillId="0" borderId="20" xfId="0" applyFont="1" applyBorder="1" applyAlignment="1">
      <alignment horizontal="left" vertical="center" wrapText="1"/>
    </xf>
    <xf numFmtId="0" fontId="2" fillId="0" borderId="25" xfId="0" applyFont="1" applyBorder="1" applyAlignment="1">
      <alignment horizontal="left" vertical="center" wrapText="1"/>
    </xf>
    <xf numFmtId="0" fontId="2" fillId="0" borderId="19"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vertical="center" wrapText="1"/>
    </xf>
    <xf numFmtId="0" fontId="2" fillId="0" borderId="22" xfId="0" applyFont="1" applyBorder="1" applyAlignment="1">
      <alignment vertical="top" wrapText="1"/>
    </xf>
    <xf numFmtId="0" fontId="5" fillId="7" borderId="22" xfId="0" applyFont="1" applyFill="1" applyBorder="1" applyAlignment="1">
      <alignment horizontal="center" vertical="center"/>
    </xf>
    <xf numFmtId="0" fontId="13" fillId="8" borderId="1" xfId="0" applyFont="1" applyFill="1" applyBorder="1" applyAlignment="1">
      <alignment horizontal="center" vertical="center"/>
    </xf>
    <xf numFmtId="164" fontId="13" fillId="8" borderId="1" xfId="0" applyNumberFormat="1" applyFont="1" applyFill="1" applyBorder="1" applyAlignment="1">
      <alignment horizontal="center" vertical="center"/>
    </xf>
    <xf numFmtId="43" fontId="13" fillId="8" borderId="1" xfId="0" applyNumberFormat="1" applyFont="1" applyFill="1" applyBorder="1" applyAlignment="1">
      <alignment horizontal="center" vertical="center"/>
    </xf>
    <xf numFmtId="0" fontId="5" fillId="8" borderId="0" xfId="0" applyFont="1" applyFill="1" applyAlignment="1">
      <alignment horizontal="center" vertical="center"/>
    </xf>
    <xf numFmtId="164" fontId="5" fillId="8" borderId="0" xfId="0" applyNumberFormat="1" applyFont="1" applyFill="1" applyAlignment="1">
      <alignment horizontal="center" vertical="center"/>
    </xf>
    <xf numFmtId="0" fontId="2" fillId="8" borderId="0" xfId="0" applyFont="1" applyFill="1" applyAlignment="1">
      <alignment horizontal="center" vertical="center"/>
    </xf>
    <xf numFmtId="0" fontId="10" fillId="8" borderId="0" xfId="0" applyFont="1" applyFill="1" applyAlignment="1">
      <alignment horizontal="center" vertical="center"/>
    </xf>
    <xf numFmtId="165" fontId="2" fillId="0" borderId="0" xfId="3" applyNumberFormat="1" applyFont="1"/>
    <xf numFmtId="165" fontId="5" fillId="0" borderId="1" xfId="3" applyNumberFormat="1" applyFont="1" applyBorder="1" applyAlignment="1">
      <alignment horizontal="center" vertical="center" wrapText="1"/>
    </xf>
    <xf numFmtId="3" fontId="12" fillId="3"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xf>
    <xf numFmtId="3" fontId="19" fillId="8" borderId="0" xfId="0" applyNumberFormat="1" applyFont="1" applyFill="1" applyAlignment="1">
      <alignment horizontal="center" vertical="center"/>
    </xf>
    <xf numFmtId="165" fontId="2" fillId="0" borderId="0" xfId="0" applyNumberFormat="1" applyFont="1" applyAlignment="1">
      <alignment horizontal="center"/>
    </xf>
    <xf numFmtId="43" fontId="2" fillId="0" borderId="0" xfId="3" applyFont="1" applyAlignment="1">
      <alignment horizontal="center"/>
    </xf>
    <xf numFmtId="43" fontId="2" fillId="0" borderId="0" xfId="0" applyNumberFormat="1" applyFont="1" applyAlignment="1">
      <alignment horizontal="center"/>
    </xf>
    <xf numFmtId="43" fontId="2" fillId="0" borderId="0" xfId="3" applyFont="1"/>
    <xf numFmtId="43" fontId="2" fillId="0" borderId="0" xfId="0" applyNumberFormat="1" applyFont="1"/>
    <xf numFmtId="43" fontId="2" fillId="0" borderId="0" xfId="0" applyNumberFormat="1" applyFont="1" applyAlignment="1">
      <alignment horizontal="center" vertical="center"/>
    </xf>
    <xf numFmtId="165" fontId="2" fillId="0" borderId="0" xfId="0" applyNumberFormat="1" applyFont="1"/>
    <xf numFmtId="0" fontId="6"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horizontal="left" vertical="center" wrapText="1"/>
    </xf>
    <xf numFmtId="0" fontId="11" fillId="0" borderId="6" xfId="0" applyFont="1" applyBorder="1" applyAlignment="1">
      <alignment horizontal="center" vertical="center"/>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5" fillId="0" borderId="0" xfId="0" applyFont="1" applyAlignment="1">
      <alignment horizontal="left" vertical="center" wrapText="1"/>
    </xf>
    <xf numFmtId="0" fontId="5" fillId="4" borderId="0" xfId="0" applyFont="1" applyFill="1" applyAlignment="1">
      <alignment horizontal="left" vertical="top" wrapText="1"/>
    </xf>
    <xf numFmtId="0" fontId="5" fillId="4" borderId="5" xfId="0" applyFont="1" applyFill="1" applyBorder="1" applyAlignment="1">
      <alignment horizontal="left" vertical="top" wrapText="1"/>
    </xf>
    <xf numFmtId="0" fontId="10"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0" borderId="0" xfId="0" applyFont="1"/>
    <xf numFmtId="166" fontId="32" fillId="0" borderId="0" xfId="0" applyNumberFormat="1" applyFont="1"/>
    <xf numFmtId="9" fontId="32" fillId="0" borderId="0" xfId="4" applyFont="1"/>
    <xf numFmtId="0" fontId="33" fillId="0" borderId="0" xfId="0" applyFont="1"/>
    <xf numFmtId="0" fontId="33" fillId="0" borderId="1" xfId="0" applyFont="1" applyBorder="1" applyAlignment="1">
      <alignment horizontal="center"/>
    </xf>
    <xf numFmtId="0" fontId="33" fillId="0" borderId="1" xfId="0" applyFont="1" applyBorder="1"/>
    <xf numFmtId="4" fontId="33" fillId="0" borderId="1" xfId="0" applyNumberFormat="1" applyFont="1" applyBorder="1"/>
    <xf numFmtId="43" fontId="33" fillId="0" borderId="1" xfId="0" applyNumberFormat="1" applyFont="1" applyBorder="1"/>
    <xf numFmtId="9" fontId="33" fillId="0" borderId="0" xfId="0" applyNumberFormat="1" applyFont="1"/>
    <xf numFmtId="0" fontId="33" fillId="5" borderId="1" xfId="0" applyFont="1" applyFill="1" applyBorder="1" applyAlignment="1">
      <alignment horizontal="center"/>
    </xf>
    <xf numFmtId="0" fontId="33" fillId="5" borderId="1" xfId="0" applyFont="1" applyFill="1" applyBorder="1"/>
    <xf numFmtId="4" fontId="19" fillId="5" borderId="1" xfId="0" applyNumberFormat="1" applyFont="1" applyFill="1" applyBorder="1"/>
    <xf numFmtId="4" fontId="33" fillId="0" borderId="0" xfId="0" applyNumberFormat="1" applyFont="1"/>
    <xf numFmtId="0" fontId="33" fillId="6" borderId="1" xfId="0" applyFont="1" applyFill="1" applyBorder="1"/>
    <xf numFmtId="4" fontId="19" fillId="6" borderId="1" xfId="0" applyNumberFormat="1" applyFont="1" applyFill="1" applyBorder="1"/>
    <xf numFmtId="0" fontId="19" fillId="8" borderId="23" xfId="0" applyFont="1" applyFill="1" applyBorder="1" applyAlignment="1">
      <alignment horizontal="center"/>
    </xf>
    <xf numFmtId="0" fontId="19" fillId="8" borderId="28" xfId="0" applyFont="1" applyFill="1" applyBorder="1" applyAlignment="1">
      <alignment horizontal="center"/>
    </xf>
    <xf numFmtId="0" fontId="19" fillId="8" borderId="22" xfId="0" applyFont="1" applyFill="1" applyBorder="1" applyAlignment="1">
      <alignment horizontal="center"/>
    </xf>
    <xf numFmtId="4" fontId="19" fillId="8" borderId="1" xfId="0" applyNumberFormat="1" applyFont="1" applyFill="1" applyBorder="1"/>
    <xf numFmtId="43" fontId="33" fillId="0" borderId="0" xfId="3" applyFont="1"/>
    <xf numFmtId="43" fontId="33" fillId="0" borderId="0" xfId="0" applyNumberFormat="1" applyFont="1"/>
    <xf numFmtId="166" fontId="33" fillId="0" borderId="0" xfId="0" applyNumberFormat="1" applyFont="1"/>
    <xf numFmtId="0" fontId="19" fillId="0" borderId="1" xfId="0" applyFont="1" applyBorder="1" applyAlignment="1">
      <alignment horizontal="center" vertical="center"/>
    </xf>
    <xf numFmtId="0" fontId="19" fillId="0" borderId="0" xfId="0" applyFont="1"/>
    <xf numFmtId="0" fontId="19" fillId="0" borderId="1" xfId="0" applyFont="1" applyBorder="1" applyAlignment="1" applyProtection="1">
      <alignment horizontal="center" vertical="center"/>
      <protection locked="0"/>
    </xf>
    <xf numFmtId="0" fontId="33" fillId="0" borderId="1" xfId="0" applyFont="1" applyBorder="1" applyProtection="1">
      <protection locked="0"/>
    </xf>
    <xf numFmtId="0" fontId="33" fillId="5" borderId="1" xfId="0" applyFont="1" applyFill="1" applyBorder="1" applyProtection="1">
      <protection locked="0"/>
    </xf>
    <xf numFmtId="0" fontId="33" fillId="6" borderId="1" xfId="0" applyFont="1" applyFill="1" applyBorder="1" applyProtection="1">
      <protection locked="0"/>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left" vertical="center" wrapText="1"/>
    </xf>
    <xf numFmtId="0" fontId="19" fillId="4" borderId="0" xfId="0" applyFont="1" applyFill="1" applyAlignment="1">
      <alignment horizontal="left" vertical="top" wrapText="1"/>
    </xf>
    <xf numFmtId="0" fontId="19" fillId="0" borderId="0" xfId="0" applyFont="1" applyAlignment="1">
      <alignment horizontal="center" vertical="center" wrapText="1"/>
    </xf>
    <xf numFmtId="0" fontId="33" fillId="0" borderId="0" xfId="0" applyFont="1" applyAlignment="1">
      <alignment horizontal="center" vertical="center"/>
    </xf>
    <xf numFmtId="0" fontId="19" fillId="4" borderId="1" xfId="0" applyFont="1" applyFill="1" applyBorder="1" applyAlignment="1">
      <alignment horizontal="center" vertical="center" wrapText="1"/>
    </xf>
    <xf numFmtId="0" fontId="19" fillId="4" borderId="5" xfId="0" applyFont="1" applyFill="1" applyBorder="1" applyAlignment="1">
      <alignment horizontal="left" vertical="top" wrapText="1"/>
    </xf>
    <xf numFmtId="0" fontId="19" fillId="4"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164" fontId="35" fillId="4"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164" fontId="35"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5" fillId="0" borderId="2" xfId="0" applyFont="1" applyBorder="1" applyAlignment="1">
      <alignment vertical="center" wrapText="1"/>
    </xf>
    <xf numFmtId="0" fontId="37" fillId="0" borderId="1" xfId="0" applyFont="1" applyBorder="1" applyAlignment="1">
      <alignment horizontal="left" vertical="center" wrapText="1"/>
    </xf>
    <xf numFmtId="165" fontId="36" fillId="0" borderId="3" xfId="3" applyNumberFormat="1" applyFont="1" applyFill="1" applyBorder="1" applyAlignment="1">
      <alignment horizontal="center" vertical="center"/>
    </xf>
    <xf numFmtId="0" fontId="39" fillId="0" borderId="1" xfId="0" applyFont="1" applyBorder="1" applyAlignment="1">
      <alignment horizontal="left" vertical="center" wrapText="1"/>
    </xf>
    <xf numFmtId="0" fontId="35" fillId="0" borderId="1" xfId="0" applyFont="1" applyBorder="1" applyAlignment="1">
      <alignment vertical="top" wrapText="1"/>
    </xf>
    <xf numFmtId="0" fontId="35" fillId="2" borderId="1" xfId="0" applyFont="1" applyFill="1" applyBorder="1" applyAlignment="1">
      <alignment horizontal="left" vertical="center" wrapText="1"/>
    </xf>
    <xf numFmtId="0" fontId="35" fillId="0" borderId="2" xfId="0" applyFont="1" applyBorder="1" applyAlignment="1">
      <alignment horizontal="center" vertical="center" wrapText="1"/>
    </xf>
    <xf numFmtId="0" fontId="35" fillId="0" borderId="1" xfId="0" applyFont="1" applyBorder="1" applyAlignment="1">
      <alignment horizontal="left" vertical="top" wrapText="1"/>
    </xf>
    <xf numFmtId="0" fontId="43" fillId="3" borderId="1" xfId="0" applyFont="1" applyFill="1" applyBorder="1" applyAlignment="1">
      <alignment horizontal="center" vertical="center" wrapText="1"/>
    </xf>
    <xf numFmtId="4" fontId="43" fillId="3" borderId="0" xfId="0" applyNumberFormat="1" applyFont="1" applyFill="1" applyAlignment="1">
      <alignment horizontal="center" vertical="center" wrapText="1"/>
    </xf>
    <xf numFmtId="4" fontId="43" fillId="3" borderId="7" xfId="0" applyNumberFormat="1" applyFont="1" applyFill="1" applyBorder="1" applyAlignment="1">
      <alignment horizontal="center" vertical="center" wrapText="1"/>
    </xf>
    <xf numFmtId="4" fontId="43" fillId="3" borderId="1" xfId="0" applyNumberFormat="1" applyFont="1" applyFill="1" applyBorder="1" applyAlignment="1">
      <alignment horizontal="center" vertical="center" wrapText="1"/>
    </xf>
    <xf numFmtId="165" fontId="32" fillId="0" borderId="3" xfId="3" applyNumberFormat="1" applyFont="1" applyFill="1" applyBorder="1" applyAlignment="1">
      <alignment horizontal="center" vertical="center"/>
    </xf>
    <xf numFmtId="0" fontId="44" fillId="3" borderId="1" xfId="0" applyFont="1" applyFill="1" applyBorder="1" applyAlignment="1">
      <alignment horizontal="center" vertical="center" wrapText="1"/>
    </xf>
    <xf numFmtId="4" fontId="45" fillId="3" borderId="0" xfId="0" applyNumberFormat="1" applyFont="1" applyFill="1" applyAlignment="1">
      <alignment horizontal="center" vertical="center" wrapText="1"/>
    </xf>
    <xf numFmtId="4" fontId="44" fillId="3" borderId="1" xfId="0" applyNumberFormat="1" applyFont="1" applyFill="1" applyBorder="1" applyAlignment="1">
      <alignment horizontal="center" vertical="center" wrapText="1"/>
    </xf>
    <xf numFmtId="0" fontId="46" fillId="2" borderId="1" xfId="0" applyFont="1" applyFill="1" applyBorder="1" applyAlignment="1">
      <alignment horizontal="center" vertical="center" wrapText="1"/>
    </xf>
    <xf numFmtId="0" fontId="35" fillId="0" borderId="11" xfId="0" applyFont="1" applyBorder="1" applyAlignment="1">
      <alignment horizontal="center" vertical="center" wrapText="1"/>
    </xf>
    <xf numFmtId="0" fontId="39" fillId="0" borderId="1" xfId="0" applyFont="1" applyBorder="1" applyAlignment="1">
      <alignment horizontal="left" vertical="top" wrapText="1"/>
    </xf>
    <xf numFmtId="0" fontId="39" fillId="0" borderId="1" xfId="0" applyFont="1" applyBorder="1" applyAlignment="1">
      <alignment horizontal="center" vertical="center" wrapText="1"/>
    </xf>
    <xf numFmtId="165" fontId="39" fillId="0" borderId="1" xfId="3" applyNumberFormat="1" applyFont="1" applyBorder="1" applyAlignment="1">
      <alignment horizontal="center" vertical="center" wrapText="1"/>
    </xf>
    <xf numFmtId="0" fontId="35" fillId="0" borderId="21" xfId="0" applyFont="1" applyBorder="1" applyAlignment="1">
      <alignment horizontal="center" vertical="center" wrapText="1"/>
    </xf>
    <xf numFmtId="0" fontId="35" fillId="0" borderId="27" xfId="0" applyFont="1" applyBorder="1" applyAlignment="1">
      <alignment horizontal="center" vertical="center" wrapText="1"/>
    </xf>
    <xf numFmtId="0" fontId="39" fillId="0" borderId="1" xfId="0" applyFont="1" applyBorder="1" applyAlignment="1">
      <alignment vertical="center" wrapText="1"/>
    </xf>
    <xf numFmtId="0" fontId="35" fillId="0" borderId="1" xfId="0" applyFont="1" applyBorder="1" applyAlignment="1">
      <alignment vertical="center" wrapText="1"/>
    </xf>
    <xf numFmtId="0" fontId="46" fillId="3" borderId="11" xfId="0" applyFont="1" applyFill="1" applyBorder="1" applyAlignment="1">
      <alignment vertical="center" wrapText="1"/>
    </xf>
    <xf numFmtId="4" fontId="45" fillId="3" borderId="12" xfId="0" applyNumberFormat="1" applyFont="1" applyFill="1" applyBorder="1" applyAlignment="1">
      <alignment horizontal="center" vertical="center" wrapText="1"/>
    </xf>
    <xf numFmtId="4" fontId="45" fillId="3" borderId="6" xfId="0" applyNumberFormat="1" applyFont="1" applyFill="1" applyBorder="1" applyAlignment="1">
      <alignment horizontal="center" vertical="center" wrapText="1"/>
    </xf>
    <xf numFmtId="4" fontId="45" fillId="3" borderId="24" xfId="0" applyNumberFormat="1" applyFont="1" applyFill="1" applyBorder="1" applyAlignment="1">
      <alignment horizontal="center" vertical="center" wrapText="1"/>
    </xf>
    <xf numFmtId="43" fontId="46" fillId="3" borderId="11" xfId="3" applyFont="1" applyFill="1" applyBorder="1" applyAlignment="1">
      <alignment vertical="center" wrapText="1"/>
    </xf>
    <xf numFmtId="165" fontId="33" fillId="0" borderId="1" xfId="3" applyNumberFormat="1"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165" fontId="36" fillId="0" borderId="1" xfId="3"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65" fontId="0" fillId="0" borderId="1" xfId="3" applyNumberFormat="1" applyFont="1" applyBorder="1" applyAlignment="1" applyProtection="1">
      <alignment horizontal="center" vertical="center"/>
      <protection locked="0"/>
    </xf>
    <xf numFmtId="165" fontId="2" fillId="0" borderId="1" xfId="3" applyNumberFormat="1"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165" fontId="32" fillId="0" borderId="1" xfId="3" applyNumberFormat="1" applyFont="1" applyBorder="1" applyAlignment="1" applyProtection="1">
      <alignment horizontal="center" vertical="center"/>
      <protection locked="0"/>
    </xf>
    <xf numFmtId="4" fontId="44" fillId="3" borderId="7" xfId="0" applyNumberFormat="1" applyFont="1" applyFill="1" applyBorder="1" applyAlignment="1" applyProtection="1">
      <alignment horizontal="center" vertical="center" wrapText="1"/>
      <protection locked="0"/>
    </xf>
    <xf numFmtId="0" fontId="46" fillId="2" borderId="1" xfId="0" applyFont="1" applyFill="1" applyBorder="1" applyAlignment="1" applyProtection="1">
      <alignment horizontal="center" vertical="center" wrapText="1"/>
      <protection locked="0"/>
    </xf>
    <xf numFmtId="165" fontId="39" fillId="0" borderId="1" xfId="3" applyNumberFormat="1"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165" fontId="39" fillId="0" borderId="1" xfId="3" applyNumberFormat="1" applyFont="1" applyBorder="1" applyAlignment="1" applyProtection="1">
      <alignment vertical="center" wrapText="1"/>
      <protection locked="0"/>
    </xf>
    <xf numFmtId="164" fontId="3" fillId="4" borderId="1" xfId="0" applyNumberFormat="1" applyFont="1" applyFill="1" applyBorder="1" applyAlignment="1" applyProtection="1">
      <alignment horizontal="center" vertical="center" wrapText="1"/>
      <protection locked="0"/>
    </xf>
    <xf numFmtId="165" fontId="0" fillId="0" borderId="1" xfId="3" applyNumberFormat="1" applyFont="1" applyFill="1" applyBorder="1" applyAlignment="1" applyProtection="1">
      <alignment horizontal="center" vertical="center"/>
      <protection locked="0"/>
    </xf>
    <xf numFmtId="165" fontId="2" fillId="0" borderId="1" xfId="3" applyNumberFormat="1" applyFont="1" applyFill="1" applyBorder="1" applyAlignment="1" applyProtection="1">
      <alignment horizontal="center" vertical="center"/>
      <protection locked="0"/>
    </xf>
    <xf numFmtId="4" fontId="12" fillId="3" borderId="7" xfId="0" applyNumberFormat="1"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65" fontId="5" fillId="0" borderId="23" xfId="3" applyNumberFormat="1" applyFont="1" applyBorder="1" applyAlignment="1" applyProtection="1">
      <alignment horizontal="center" vertical="center" wrapText="1"/>
      <protection locked="0"/>
    </xf>
    <xf numFmtId="165" fontId="5" fillId="0" borderId="1" xfId="3" applyNumberFormat="1" applyFont="1" applyBorder="1" applyAlignment="1" applyProtection="1">
      <alignment vertical="center" wrapText="1"/>
      <protection locked="0"/>
    </xf>
    <xf numFmtId="165" fontId="5" fillId="0" borderId="8" xfId="3" applyNumberFormat="1" applyFont="1" applyBorder="1" applyAlignment="1" applyProtection="1">
      <alignment horizontal="center" vertical="center" wrapText="1"/>
      <protection locked="0"/>
    </xf>
    <xf numFmtId="165" fontId="5" fillId="0" borderId="11" xfId="3" applyNumberFormat="1" applyFont="1" applyBorder="1" applyAlignment="1" applyProtection="1">
      <alignment vertical="center" wrapText="1"/>
      <protection locked="0"/>
    </xf>
    <xf numFmtId="165" fontId="5" fillId="0" borderId="12" xfId="3" applyNumberFormat="1" applyFont="1" applyBorder="1" applyAlignment="1" applyProtection="1">
      <alignment horizontal="center" vertical="center" wrapText="1"/>
      <protection locked="0"/>
    </xf>
    <xf numFmtId="165" fontId="5" fillId="0" borderId="15" xfId="3" applyNumberFormat="1" applyFont="1" applyBorder="1" applyAlignment="1" applyProtection="1">
      <alignment vertical="center" wrapText="1"/>
      <protection locked="0"/>
    </xf>
  </cellXfs>
  <cellStyles count="5">
    <cellStyle name="Comma" xfId="3" builtinId="3"/>
    <cellStyle name="Normal" xfId="0" builtinId="0"/>
    <cellStyle name="Normal 2" xfId="1" xr:uid="{AE0F469D-6907-43F4-B2A1-2350FEB166D2}"/>
    <cellStyle name="Normal 3" xfId="2" xr:uid="{56E89442-929B-43D5-AD34-D905AC0BD4C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6D3-E44B-4AC7-979A-3D35D159EB5A}">
  <dimension ref="A3:O24"/>
  <sheetViews>
    <sheetView tabSelected="1" zoomScale="89" zoomScaleNormal="100" workbookViewId="0">
      <selection activeCell="I15" sqref="I15"/>
    </sheetView>
  </sheetViews>
  <sheetFormatPr defaultRowHeight="13" x14ac:dyDescent="0.3"/>
  <cols>
    <col min="1" max="1" width="8.7265625" style="82"/>
    <col min="2" max="2" width="12" style="82" bestFit="1" customWidth="1"/>
    <col min="3" max="3" width="23" style="82" bestFit="1" customWidth="1"/>
    <col min="4" max="4" width="22.453125" style="82" bestFit="1" customWidth="1"/>
    <col min="5" max="5" width="8.7265625" style="82"/>
    <col min="6" max="6" width="18.81640625" style="82" bestFit="1" customWidth="1"/>
    <col min="7" max="7" width="24.1796875" style="82" bestFit="1" customWidth="1"/>
    <col min="8" max="8" width="26" style="82" bestFit="1" customWidth="1"/>
    <col min="9" max="9" width="66.26953125" style="82" customWidth="1"/>
    <col min="10" max="10" width="14.7265625" style="82" bestFit="1" customWidth="1"/>
    <col min="11" max="11" width="16.54296875" style="82" customWidth="1"/>
    <col min="12" max="12" width="13.54296875" style="82" bestFit="1" customWidth="1"/>
    <col min="13" max="14" width="8.7265625" style="82"/>
    <col min="15" max="15" width="16" style="82" bestFit="1" customWidth="1"/>
    <col min="16" max="16384" width="8.7265625" style="82"/>
  </cols>
  <sheetData>
    <row r="3" spans="1:12" s="105" customFormat="1" ht="27" customHeight="1" x14ac:dyDescent="0.35">
      <c r="A3" s="104" t="s">
        <v>1</v>
      </c>
      <c r="B3" s="104" t="s">
        <v>23</v>
      </c>
      <c r="C3" s="104" t="s">
        <v>24</v>
      </c>
      <c r="D3" s="104" t="s">
        <v>25</v>
      </c>
      <c r="E3" s="104" t="s">
        <v>26</v>
      </c>
      <c r="F3" s="104" t="s">
        <v>27</v>
      </c>
      <c r="G3" s="104" t="s">
        <v>43</v>
      </c>
      <c r="H3" s="104" t="s">
        <v>84</v>
      </c>
      <c r="I3" s="106" t="s">
        <v>83</v>
      </c>
    </row>
    <row r="4" spans="1:12" s="85" customFormat="1" ht="15.5" x14ac:dyDescent="0.35">
      <c r="A4" s="86">
        <v>1</v>
      </c>
      <c r="B4" s="86" t="s">
        <v>28</v>
      </c>
      <c r="C4" s="87" t="s">
        <v>31</v>
      </c>
      <c r="D4" s="87" t="s">
        <v>40</v>
      </c>
      <c r="E4" s="87"/>
      <c r="F4" s="88">
        <f>'Ataa Al-Rahman school- Sinonii'!F17</f>
        <v>0</v>
      </c>
      <c r="G4" s="87">
        <v>0</v>
      </c>
      <c r="H4" s="87">
        <v>0</v>
      </c>
      <c r="I4" s="107"/>
    </row>
    <row r="5" spans="1:12" s="85" customFormat="1" ht="15.5" x14ac:dyDescent="0.35">
      <c r="A5" s="86">
        <v>2</v>
      </c>
      <c r="B5" s="86" t="s">
        <v>28</v>
      </c>
      <c r="C5" s="87" t="s">
        <v>31</v>
      </c>
      <c r="D5" s="87" t="s">
        <v>41</v>
      </c>
      <c r="E5" s="87"/>
      <c r="F5" s="88">
        <f>'Tamim school-Sinoni'!F17</f>
        <v>0</v>
      </c>
      <c r="G5" s="87">
        <v>0</v>
      </c>
      <c r="H5" s="87">
        <v>0</v>
      </c>
      <c r="I5" s="107"/>
    </row>
    <row r="6" spans="1:12" s="85" customFormat="1" ht="15.5" x14ac:dyDescent="0.35">
      <c r="A6" s="86">
        <v>3</v>
      </c>
      <c r="B6" s="86" t="s">
        <v>28</v>
      </c>
      <c r="C6" s="87" t="s">
        <v>31</v>
      </c>
      <c r="D6" s="87" t="s">
        <v>42</v>
      </c>
      <c r="E6" s="87"/>
      <c r="F6" s="88">
        <f>'Al-Andalus school-Sinoni '!F17</f>
        <v>0</v>
      </c>
      <c r="G6" s="89">
        <f>'Al-Andalus school-Sinoni '!F30</f>
        <v>0</v>
      </c>
      <c r="H6" s="87">
        <v>0</v>
      </c>
      <c r="I6" s="107"/>
      <c r="K6" s="90"/>
    </row>
    <row r="7" spans="1:12" s="85" customFormat="1" ht="15.5" x14ac:dyDescent="0.35">
      <c r="A7" s="91"/>
      <c r="B7" s="91"/>
      <c r="C7" s="92"/>
      <c r="D7" s="92"/>
      <c r="E7" s="92"/>
      <c r="F7" s="93">
        <f>SUM(F4:F6)</f>
        <v>0</v>
      </c>
      <c r="G7" s="93">
        <f t="shared" ref="G7:H7" si="0">SUM(G4:G6)</f>
        <v>0</v>
      </c>
      <c r="H7" s="93">
        <f t="shared" si="0"/>
        <v>0</v>
      </c>
      <c r="I7" s="108"/>
      <c r="J7" s="94"/>
      <c r="K7" s="94"/>
      <c r="L7" s="94"/>
    </row>
    <row r="8" spans="1:12" s="85" customFormat="1" ht="15.5" x14ac:dyDescent="0.35">
      <c r="A8" s="86">
        <v>4</v>
      </c>
      <c r="B8" s="86" t="s">
        <v>29</v>
      </c>
      <c r="C8" s="87" t="s">
        <v>32</v>
      </c>
      <c r="D8" s="87" t="s">
        <v>38</v>
      </c>
      <c r="E8" s="87"/>
      <c r="F8" s="88">
        <f>'Avand School-Sumel'!F18</f>
        <v>0</v>
      </c>
      <c r="G8" s="87">
        <v>0</v>
      </c>
      <c r="H8" s="88">
        <f>'Avand School-Sumel'!F39</f>
        <v>0</v>
      </c>
      <c r="I8" s="107"/>
      <c r="K8" s="94"/>
      <c r="L8" s="94"/>
    </row>
    <row r="9" spans="1:12" s="85" customFormat="1" ht="15.5" x14ac:dyDescent="0.35">
      <c r="A9" s="86">
        <v>5</v>
      </c>
      <c r="B9" s="86" t="s">
        <v>29</v>
      </c>
      <c r="C9" s="87" t="s">
        <v>32</v>
      </c>
      <c r="D9" s="87" t="s">
        <v>39</v>
      </c>
      <c r="E9" s="87"/>
      <c r="F9" s="88">
        <f>'Hafid School-Sumel'!F18</f>
        <v>0</v>
      </c>
      <c r="G9" s="87">
        <v>0</v>
      </c>
      <c r="H9" s="87">
        <v>0</v>
      </c>
      <c r="I9" s="107"/>
      <c r="K9" s="94"/>
      <c r="L9" s="94"/>
    </row>
    <row r="10" spans="1:12" s="85" customFormat="1" ht="15.5" x14ac:dyDescent="0.35">
      <c r="A10" s="91"/>
      <c r="B10" s="91"/>
      <c r="C10" s="92"/>
      <c r="D10" s="92"/>
      <c r="E10" s="92"/>
      <c r="F10" s="93">
        <f>SUM(F8:F9)</f>
        <v>0</v>
      </c>
      <c r="G10" s="93">
        <f t="shared" ref="G10:H10" si="1">SUM(G8:G9)</f>
        <v>0</v>
      </c>
      <c r="H10" s="93">
        <f t="shared" si="1"/>
        <v>0</v>
      </c>
      <c r="I10" s="108"/>
      <c r="J10" s="94"/>
      <c r="K10" s="94"/>
      <c r="L10" s="94"/>
    </row>
    <row r="11" spans="1:12" s="85" customFormat="1" ht="15.5" x14ac:dyDescent="0.35">
      <c r="A11" s="86">
        <v>6</v>
      </c>
      <c r="B11" s="86" t="s">
        <v>30</v>
      </c>
      <c r="C11" s="87" t="s">
        <v>33</v>
      </c>
      <c r="D11" s="87" t="s">
        <v>34</v>
      </c>
      <c r="E11" s="87"/>
      <c r="F11" s="88">
        <f>'Belan school-Koya'!F18</f>
        <v>0</v>
      </c>
      <c r="G11" s="87">
        <v>0</v>
      </c>
      <c r="H11" s="87">
        <v>0</v>
      </c>
      <c r="I11" s="107"/>
      <c r="K11" s="94"/>
      <c r="L11" s="94"/>
    </row>
    <row r="12" spans="1:12" s="85" customFormat="1" ht="15.5" x14ac:dyDescent="0.35">
      <c r="A12" s="86">
        <v>7</v>
      </c>
      <c r="B12" s="86" t="s">
        <v>30</v>
      </c>
      <c r="C12" s="87" t="s">
        <v>33</v>
      </c>
      <c r="D12" s="87" t="s">
        <v>35</v>
      </c>
      <c r="E12" s="87"/>
      <c r="F12" s="88">
        <f>'Wan school-Koya'!F18</f>
        <v>0</v>
      </c>
      <c r="G12" s="87">
        <v>0</v>
      </c>
      <c r="H12" s="87">
        <v>0</v>
      </c>
      <c r="I12" s="107"/>
      <c r="K12" s="94"/>
      <c r="L12" s="94"/>
    </row>
    <row r="13" spans="1:12" s="85" customFormat="1" ht="15.5" x14ac:dyDescent="0.35">
      <c r="A13" s="86">
        <v>8</v>
      </c>
      <c r="B13" s="86" t="s">
        <v>30</v>
      </c>
      <c r="C13" s="87" t="s">
        <v>33</v>
      </c>
      <c r="D13" s="87" t="s">
        <v>36</v>
      </c>
      <c r="E13" s="87"/>
      <c r="F13" s="88">
        <f>'Dr.Omar school- Koya'!F18</f>
        <v>0</v>
      </c>
      <c r="G13" s="87">
        <v>0</v>
      </c>
      <c r="H13" s="87">
        <v>0</v>
      </c>
      <c r="I13" s="107"/>
      <c r="K13" s="94"/>
      <c r="L13" s="94"/>
    </row>
    <row r="14" spans="1:12" s="85" customFormat="1" ht="15.5" x14ac:dyDescent="0.35">
      <c r="A14" s="86">
        <v>9</v>
      </c>
      <c r="B14" s="86" t="s">
        <v>30</v>
      </c>
      <c r="C14" s="87" t="s">
        <v>33</v>
      </c>
      <c r="D14" s="87" t="s">
        <v>37</v>
      </c>
      <c r="E14" s="87"/>
      <c r="F14" s="88">
        <f>'Kurdistan school-Koya'!F18</f>
        <v>0</v>
      </c>
      <c r="G14" s="87">
        <v>0</v>
      </c>
      <c r="H14" s="87">
        <v>0</v>
      </c>
      <c r="I14" s="107"/>
      <c r="K14" s="94"/>
      <c r="L14" s="94"/>
    </row>
    <row r="15" spans="1:12" s="85" customFormat="1" ht="15.5" x14ac:dyDescent="0.35">
      <c r="A15" s="86">
        <v>10</v>
      </c>
      <c r="B15" s="86" t="s">
        <v>30</v>
      </c>
      <c r="C15" s="87" t="s">
        <v>33</v>
      </c>
      <c r="D15" s="87" t="s">
        <v>165</v>
      </c>
      <c r="E15" s="87"/>
      <c r="F15" s="88">
        <f>'Sarkalaki bnarati school- Erbil'!F18</f>
        <v>0</v>
      </c>
      <c r="G15" s="87">
        <v>0</v>
      </c>
      <c r="H15" s="87">
        <v>0</v>
      </c>
      <c r="I15" s="107"/>
      <c r="K15" s="94"/>
      <c r="L15" s="94"/>
    </row>
    <row r="16" spans="1:12" s="85" customFormat="1" ht="15.5" x14ac:dyDescent="0.35">
      <c r="A16" s="92"/>
      <c r="B16" s="92"/>
      <c r="C16" s="92"/>
      <c r="D16" s="92"/>
      <c r="E16" s="92"/>
      <c r="F16" s="93">
        <f>SUM(F11:F15)</f>
        <v>0</v>
      </c>
      <c r="G16" s="93">
        <f t="shared" ref="G16:H16" si="2">SUM(G11:G15)</f>
        <v>0</v>
      </c>
      <c r="H16" s="93">
        <f t="shared" si="2"/>
        <v>0</v>
      </c>
      <c r="I16" s="108"/>
      <c r="J16" s="94"/>
      <c r="K16" s="94"/>
      <c r="L16" s="94"/>
    </row>
    <row r="17" spans="1:15" s="85" customFormat="1" ht="15.5" x14ac:dyDescent="0.35">
      <c r="A17" s="95"/>
      <c r="B17" s="95"/>
      <c r="C17" s="95"/>
      <c r="D17" s="95"/>
      <c r="E17" s="95"/>
      <c r="F17" s="96">
        <f>F16+F10+F7</f>
        <v>0</v>
      </c>
      <c r="G17" s="96">
        <f t="shared" ref="G17:H17" si="3">G16+G10+G7</f>
        <v>0</v>
      </c>
      <c r="H17" s="96">
        <f t="shared" si="3"/>
        <v>0</v>
      </c>
      <c r="I17" s="109"/>
    </row>
    <row r="18" spans="1:15" s="85" customFormat="1" ht="15.5" x14ac:dyDescent="0.35">
      <c r="J18" s="94"/>
      <c r="K18" s="94"/>
      <c r="L18" s="94"/>
    </row>
    <row r="19" spans="1:15" s="85" customFormat="1" ht="15.5" x14ac:dyDescent="0.35">
      <c r="D19" s="97" t="s">
        <v>166</v>
      </c>
      <c r="E19" s="98"/>
      <c r="F19" s="98"/>
      <c r="G19" s="99"/>
      <c r="H19" s="100">
        <f>F17+G17+H17</f>
        <v>0</v>
      </c>
      <c r="J19" s="101"/>
      <c r="K19" s="101"/>
      <c r="O19" s="102"/>
    </row>
    <row r="20" spans="1:15" s="85" customFormat="1" ht="15.5" x14ac:dyDescent="0.35">
      <c r="H20" s="103"/>
    </row>
    <row r="21" spans="1:15" x14ac:dyDescent="0.3">
      <c r="H21" s="83"/>
    </row>
    <row r="22" spans="1:15" x14ac:dyDescent="0.3">
      <c r="H22" s="83"/>
      <c r="J22" s="84"/>
    </row>
    <row r="23" spans="1:15" x14ac:dyDescent="0.3">
      <c r="H23" s="83"/>
    </row>
    <row r="24" spans="1:15" x14ac:dyDescent="0.3">
      <c r="H24" s="83"/>
    </row>
  </sheetData>
  <sheetProtection algorithmName="SHA-512" hashValue="uIBMQNj3WTY46H/jFB00afo5GdQVTAYLC4mXo2JDJ0Ua/Vl4bddUj3I3+SAMBh3k3WMnnaPpETaRbczVmTJGHg==" saltValue="0tqnKCrx7HFjVE0znLIPaw==" spinCount="100000" sheet="1" objects="1" scenarios="1"/>
  <mergeCells count="1">
    <mergeCell ref="D19:G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D839-53D0-4A62-9219-5D0E6151FAFE}">
  <dimension ref="A1:J21"/>
  <sheetViews>
    <sheetView topLeftCell="A14" zoomScale="70" zoomScaleNormal="70" workbookViewId="0">
      <selection activeCell="F16" sqref="F16"/>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6.1796875" style="5" customWidth="1"/>
    <col min="6" max="6" width="27.1796875" style="5" customWidth="1"/>
    <col min="7" max="7" width="8.81640625" style="3"/>
    <col min="8" max="8" width="10.81640625" style="3" bestFit="1" customWidth="1"/>
    <col min="9" max="16384" width="8.81640625" style="3"/>
  </cols>
  <sheetData>
    <row r="1" spans="1:6" ht="49.4" customHeight="1" x14ac:dyDescent="0.35">
      <c r="A1" s="74" t="s">
        <v>92</v>
      </c>
      <c r="B1" s="75"/>
      <c r="C1" s="75"/>
      <c r="D1" s="75"/>
      <c r="E1" s="75"/>
      <c r="F1" s="75"/>
    </row>
    <row r="2" spans="1:6" ht="154.5" customHeight="1" x14ac:dyDescent="0.35">
      <c r="A2" s="16"/>
      <c r="B2" s="76" t="s">
        <v>146</v>
      </c>
      <c r="C2" s="76"/>
      <c r="D2" s="76"/>
      <c r="E2" s="76"/>
      <c r="F2" s="76"/>
    </row>
    <row r="3" spans="1:6" ht="49.4" customHeight="1" x14ac:dyDescent="0.35">
      <c r="A3" s="16"/>
      <c r="B3" s="77" t="s">
        <v>97</v>
      </c>
      <c r="C3" s="17"/>
      <c r="D3" s="17"/>
    </row>
    <row r="4" spans="1:6" ht="49.4" customHeight="1" x14ac:dyDescent="0.35">
      <c r="A4" s="18"/>
      <c r="B4" s="78"/>
      <c r="C4" s="18"/>
      <c r="D4" s="18"/>
      <c r="E4" s="79"/>
      <c r="F4" s="79"/>
    </row>
    <row r="5" spans="1:6" s="4" customFormat="1" ht="34.75" customHeight="1" x14ac:dyDescent="0.35">
      <c r="A5" s="19" t="s">
        <v>1</v>
      </c>
      <c r="B5" s="19" t="s">
        <v>0</v>
      </c>
      <c r="C5" s="19" t="s">
        <v>2</v>
      </c>
      <c r="D5" s="20" t="s">
        <v>4</v>
      </c>
      <c r="E5" s="169" t="s">
        <v>95</v>
      </c>
      <c r="F5" s="20" t="s">
        <v>96</v>
      </c>
    </row>
    <row r="6" spans="1:6" s="4" customFormat="1" ht="32.5" customHeight="1" x14ac:dyDescent="0.35">
      <c r="A6" s="9" t="s">
        <v>20</v>
      </c>
      <c r="B6" s="11" t="s">
        <v>18</v>
      </c>
      <c r="C6" s="9"/>
      <c r="D6" s="7"/>
      <c r="E6" s="159"/>
      <c r="F6" s="15"/>
    </row>
    <row r="7" spans="1:6" s="4" customFormat="1" ht="216.75" customHeight="1" x14ac:dyDescent="0.35">
      <c r="A7" s="25" t="s">
        <v>21</v>
      </c>
      <c r="B7" s="10" t="s">
        <v>151</v>
      </c>
      <c r="C7" s="9" t="s">
        <v>3</v>
      </c>
      <c r="D7" s="7">
        <v>1</v>
      </c>
      <c r="E7" s="160"/>
      <c r="F7" s="26">
        <f t="shared" ref="F7:F17" si="0">E7*D7</f>
        <v>0</v>
      </c>
    </row>
    <row r="8" spans="1:6" s="4" customFormat="1" ht="29" x14ac:dyDescent="0.35">
      <c r="A8" s="25" t="s">
        <v>7</v>
      </c>
      <c r="B8" s="11" t="s">
        <v>10</v>
      </c>
      <c r="C8" s="9"/>
      <c r="D8" s="7"/>
      <c r="E8" s="161"/>
      <c r="F8" s="26"/>
    </row>
    <row r="9" spans="1:6" s="4" customFormat="1" ht="385.5" customHeight="1" x14ac:dyDescent="0.35">
      <c r="A9" s="25" t="s">
        <v>11</v>
      </c>
      <c r="B9" s="10" t="s">
        <v>159</v>
      </c>
      <c r="C9" s="9" t="s">
        <v>3</v>
      </c>
      <c r="D9" s="7">
        <v>1</v>
      </c>
      <c r="E9" s="161"/>
      <c r="F9" s="26"/>
    </row>
    <row r="10" spans="1:6" s="4" customFormat="1" ht="380.25" customHeight="1" x14ac:dyDescent="0.35">
      <c r="A10" s="25" t="s">
        <v>12</v>
      </c>
      <c r="B10" s="72" t="s">
        <v>160</v>
      </c>
      <c r="C10" s="9" t="s">
        <v>3</v>
      </c>
      <c r="D10" s="7">
        <v>1</v>
      </c>
      <c r="E10" s="161"/>
      <c r="F10" s="26">
        <f>E10*D10</f>
        <v>0</v>
      </c>
    </row>
    <row r="11" spans="1:6" s="4" customFormat="1" ht="30.65" customHeight="1" x14ac:dyDescent="0.35">
      <c r="A11" s="25" t="s">
        <v>9</v>
      </c>
      <c r="B11" s="11" t="s">
        <v>8</v>
      </c>
      <c r="C11" s="9"/>
      <c r="D11" s="7"/>
      <c r="E11" s="161"/>
      <c r="F11" s="26"/>
    </row>
    <row r="12" spans="1:6" s="4" customFormat="1" ht="224.25" customHeight="1" x14ac:dyDescent="0.35">
      <c r="A12" s="25" t="s">
        <v>13</v>
      </c>
      <c r="B12" s="12" t="s">
        <v>103</v>
      </c>
      <c r="C12" s="9" t="s">
        <v>3</v>
      </c>
      <c r="D12" s="7">
        <v>1</v>
      </c>
      <c r="E12" s="161"/>
      <c r="F12" s="26">
        <f t="shared" si="0"/>
        <v>0</v>
      </c>
    </row>
    <row r="13" spans="1:6" s="4" customFormat="1" ht="253" customHeight="1" x14ac:dyDescent="0.35">
      <c r="A13" s="25" t="s">
        <v>14</v>
      </c>
      <c r="B13" s="13" t="s">
        <v>154</v>
      </c>
      <c r="C13" s="9" t="s">
        <v>3</v>
      </c>
      <c r="D13" s="7">
        <v>1</v>
      </c>
      <c r="E13" s="161"/>
      <c r="F13" s="26">
        <f t="shared" si="0"/>
        <v>0</v>
      </c>
    </row>
    <row r="14" spans="1:6" s="4" customFormat="1" ht="203.15" customHeight="1" x14ac:dyDescent="0.35">
      <c r="A14" s="25" t="s">
        <v>15</v>
      </c>
      <c r="B14" s="11" t="s">
        <v>107</v>
      </c>
      <c r="C14" s="9" t="s">
        <v>2</v>
      </c>
      <c r="D14" s="7">
        <v>1</v>
      </c>
      <c r="E14" s="161"/>
      <c r="F14" s="26">
        <f t="shared" si="0"/>
        <v>0</v>
      </c>
    </row>
    <row r="15" spans="1:6" s="4" customFormat="1" ht="74.900000000000006" customHeight="1" x14ac:dyDescent="0.35">
      <c r="A15" s="25" t="s">
        <v>16</v>
      </c>
      <c r="B15" s="11" t="s">
        <v>17</v>
      </c>
      <c r="C15" s="9" t="s">
        <v>3</v>
      </c>
      <c r="D15" s="7">
        <v>1</v>
      </c>
      <c r="E15" s="161"/>
      <c r="F15" s="26">
        <f t="shared" si="0"/>
        <v>0</v>
      </c>
    </row>
    <row r="16" spans="1:6" s="4" customFormat="1" ht="98.5" customHeight="1" x14ac:dyDescent="0.35">
      <c r="A16" s="25"/>
      <c r="B16" s="22" t="s">
        <v>116</v>
      </c>
      <c r="C16" s="9"/>
      <c r="D16" s="7"/>
      <c r="E16" s="161"/>
      <c r="F16" s="26"/>
    </row>
    <row r="17" spans="1:10" s="4" customFormat="1" ht="307.5" customHeight="1" x14ac:dyDescent="0.35">
      <c r="A17" s="1" t="s">
        <v>5</v>
      </c>
      <c r="B17" s="11" t="s">
        <v>99</v>
      </c>
      <c r="C17" s="9" t="s">
        <v>3</v>
      </c>
      <c r="D17" s="7">
        <v>1</v>
      </c>
      <c r="E17" s="161"/>
      <c r="F17" s="26">
        <f t="shared" si="0"/>
        <v>0</v>
      </c>
    </row>
    <row r="18" spans="1:10" ht="23.15" customHeight="1" x14ac:dyDescent="0.35">
      <c r="A18" s="80" t="s">
        <v>82</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z/WsdhbVfHkoTEEPQ/r02PJp0KaWpLSvrlFQlr+DtmD3Z3ynsyeqp/w8e7DUvMp1ZFRKDfRoT29L0A/6HQQ1hQ==" saltValue="N06kkdAtDGo0O9cCA2vI8A=="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CA0F-4696-4859-B4D5-B99A511730D8}">
  <dimension ref="A1:J21"/>
  <sheetViews>
    <sheetView topLeftCell="A15" zoomScale="70" zoomScaleNormal="70" workbookViewId="0">
      <selection activeCell="F6" activeCellId="3" sqref="B6:D17 B3:B4 B2:F2 F6:F18"/>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31.90625" style="5" customWidth="1"/>
    <col min="6" max="6" width="27.26953125" style="5" customWidth="1"/>
    <col min="7" max="7" width="8.81640625" style="3"/>
    <col min="8" max="8" width="10.81640625" style="3" bestFit="1" customWidth="1"/>
    <col min="9" max="9" width="13.81640625" style="3" bestFit="1" customWidth="1"/>
    <col min="10" max="16384" width="8.81640625" style="3"/>
  </cols>
  <sheetData>
    <row r="1" spans="1:9" ht="49.4" customHeight="1" x14ac:dyDescent="0.35">
      <c r="A1" s="74" t="s">
        <v>109</v>
      </c>
      <c r="B1" s="75"/>
      <c r="C1" s="75"/>
      <c r="D1" s="75"/>
      <c r="E1" s="75"/>
      <c r="F1" s="75"/>
    </row>
    <row r="2" spans="1:9" ht="143.25" customHeight="1" x14ac:dyDescent="0.35">
      <c r="A2" s="16"/>
      <c r="B2" s="76" t="s">
        <v>161</v>
      </c>
      <c r="C2" s="76"/>
      <c r="D2" s="76"/>
      <c r="E2" s="76"/>
      <c r="F2" s="76"/>
    </row>
    <row r="3" spans="1:9" ht="49.4" customHeight="1" x14ac:dyDescent="0.35">
      <c r="A3" s="16"/>
      <c r="B3" s="77" t="s">
        <v>97</v>
      </c>
      <c r="C3" s="17"/>
      <c r="D3" s="17"/>
    </row>
    <row r="4" spans="1:9" ht="49.4" customHeight="1" x14ac:dyDescent="0.35">
      <c r="A4" s="18"/>
      <c r="B4" s="78"/>
      <c r="C4" s="18"/>
      <c r="D4" s="18"/>
      <c r="E4" s="79"/>
      <c r="F4" s="79"/>
    </row>
    <row r="5" spans="1:9" s="4" customFormat="1" ht="34.75" customHeight="1" x14ac:dyDescent="0.35">
      <c r="A5" s="19" t="s">
        <v>1</v>
      </c>
      <c r="B5" s="19" t="s">
        <v>0</v>
      </c>
      <c r="C5" s="19" t="s">
        <v>2</v>
      </c>
      <c r="D5" s="20" t="s">
        <v>4</v>
      </c>
      <c r="E5" s="169" t="s">
        <v>94</v>
      </c>
      <c r="F5" s="20" t="s">
        <v>96</v>
      </c>
    </row>
    <row r="6" spans="1:9" s="4" customFormat="1" ht="32.5" customHeight="1" x14ac:dyDescent="0.35">
      <c r="A6" s="9" t="s">
        <v>20</v>
      </c>
      <c r="B6" s="11" t="s">
        <v>18</v>
      </c>
      <c r="C6" s="9"/>
      <c r="D6" s="7"/>
      <c r="E6" s="159"/>
      <c r="F6" s="15"/>
    </row>
    <row r="7" spans="1:9" s="4" customFormat="1" ht="222" customHeight="1" x14ac:dyDescent="0.35">
      <c r="A7" s="25" t="s">
        <v>21</v>
      </c>
      <c r="B7" s="10" t="s">
        <v>151</v>
      </c>
      <c r="C7" s="9" t="s">
        <v>3</v>
      </c>
      <c r="D7" s="7">
        <v>1</v>
      </c>
      <c r="E7" s="160"/>
      <c r="F7" s="26">
        <f t="shared" ref="F7:F17" si="0">E7*D7</f>
        <v>0</v>
      </c>
    </row>
    <row r="8" spans="1:9" s="4" customFormat="1" ht="29" x14ac:dyDescent="0.35">
      <c r="A8" s="25" t="s">
        <v>7</v>
      </c>
      <c r="B8" s="11" t="s">
        <v>10</v>
      </c>
      <c r="C8" s="9"/>
      <c r="D8" s="7"/>
      <c r="E8" s="161"/>
      <c r="F8" s="26"/>
    </row>
    <row r="9" spans="1:9" s="4" customFormat="1" ht="373.5" customHeight="1" x14ac:dyDescent="0.35">
      <c r="A9" s="25" t="s">
        <v>11</v>
      </c>
      <c r="B9" s="10" t="s">
        <v>159</v>
      </c>
      <c r="C9" s="9" t="s">
        <v>3</v>
      </c>
      <c r="D9" s="7">
        <v>1</v>
      </c>
      <c r="E9" s="161"/>
      <c r="F9" s="26"/>
      <c r="I9" s="65"/>
    </row>
    <row r="10" spans="1:9" s="4" customFormat="1" ht="375" customHeight="1" x14ac:dyDescent="0.35">
      <c r="A10" s="25" t="s">
        <v>12</v>
      </c>
      <c r="B10" s="72" t="s">
        <v>160</v>
      </c>
      <c r="C10" s="9" t="s">
        <v>3</v>
      </c>
      <c r="D10" s="7">
        <v>1</v>
      </c>
      <c r="E10" s="161"/>
      <c r="F10" s="26">
        <f>E10*D10</f>
        <v>0</v>
      </c>
      <c r="H10" s="63"/>
      <c r="I10" s="64"/>
    </row>
    <row r="11" spans="1:9" s="4" customFormat="1" ht="30.65" customHeight="1" x14ac:dyDescent="0.35">
      <c r="A11" s="25" t="s">
        <v>9</v>
      </c>
      <c r="B11" s="11" t="s">
        <v>8</v>
      </c>
      <c r="C11" s="9"/>
      <c r="D11" s="7"/>
      <c r="E11" s="161"/>
      <c r="F11" s="26"/>
    </row>
    <row r="12" spans="1:9" s="4" customFormat="1" ht="228" customHeight="1" x14ac:dyDescent="0.35">
      <c r="A12" s="25" t="s">
        <v>13</v>
      </c>
      <c r="B12" s="12" t="s">
        <v>103</v>
      </c>
      <c r="C12" s="9" t="s">
        <v>3</v>
      </c>
      <c r="D12" s="7">
        <v>1</v>
      </c>
      <c r="E12" s="161"/>
      <c r="F12" s="26">
        <f t="shared" si="0"/>
        <v>0</v>
      </c>
    </row>
    <row r="13" spans="1:9" s="4" customFormat="1" ht="253" customHeight="1" x14ac:dyDescent="0.35">
      <c r="A13" s="25" t="s">
        <v>14</v>
      </c>
      <c r="B13" s="13" t="s">
        <v>162</v>
      </c>
      <c r="C13" s="9" t="s">
        <v>3</v>
      </c>
      <c r="D13" s="7">
        <v>1</v>
      </c>
      <c r="E13" s="161"/>
      <c r="F13" s="26">
        <f t="shared" si="0"/>
        <v>0</v>
      </c>
    </row>
    <row r="14" spans="1:9" s="4" customFormat="1" ht="203.15" customHeight="1" x14ac:dyDescent="0.35">
      <c r="A14" s="25" t="s">
        <v>15</v>
      </c>
      <c r="B14" s="11" t="s">
        <v>108</v>
      </c>
      <c r="C14" s="9" t="s">
        <v>2</v>
      </c>
      <c r="D14" s="7">
        <v>1</v>
      </c>
      <c r="E14" s="161"/>
      <c r="F14" s="26">
        <f t="shared" si="0"/>
        <v>0</v>
      </c>
    </row>
    <row r="15" spans="1:9" s="4" customFormat="1" ht="74.900000000000006" customHeight="1" x14ac:dyDescent="0.35">
      <c r="A15" s="25" t="s">
        <v>16</v>
      </c>
      <c r="B15" s="11" t="s">
        <v>17</v>
      </c>
      <c r="C15" s="9" t="s">
        <v>3</v>
      </c>
      <c r="D15" s="7">
        <v>1</v>
      </c>
      <c r="E15" s="161"/>
      <c r="F15" s="26">
        <f t="shared" si="0"/>
        <v>0</v>
      </c>
    </row>
    <row r="16" spans="1:9" s="4" customFormat="1" ht="98.5" customHeight="1" x14ac:dyDescent="0.35">
      <c r="A16" s="25"/>
      <c r="B16" s="22" t="s">
        <v>116</v>
      </c>
      <c r="C16" s="9"/>
      <c r="D16" s="7"/>
      <c r="E16" s="161"/>
      <c r="F16" s="26"/>
    </row>
    <row r="17" spans="1:10" s="4" customFormat="1" ht="307.5" customHeight="1" x14ac:dyDescent="0.35">
      <c r="A17" s="1" t="s">
        <v>5</v>
      </c>
      <c r="B17" s="11" t="s">
        <v>22</v>
      </c>
      <c r="C17" s="9" t="s">
        <v>3</v>
      </c>
      <c r="D17" s="7">
        <v>1</v>
      </c>
      <c r="E17" s="161"/>
      <c r="F17" s="26">
        <f t="shared" si="0"/>
        <v>0</v>
      </c>
    </row>
    <row r="18" spans="1:10" ht="23.15" customHeight="1" x14ac:dyDescent="0.35">
      <c r="A18" s="80" t="s">
        <v>6</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vD39+t88FKCxAUoidqoeCi4WrmYPS6C9rLLXhCtmMzhl+3YKitXMbXvIxer1+ZkuuhsykyioAmif3hpuWnZIQ==" saltValue="UwVeeZIRyRonL8khc/s9AQ=="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8BF6D-DAD5-434E-B061-13FFFFF8F8B4}">
  <dimension ref="A1:Q20"/>
  <sheetViews>
    <sheetView topLeftCell="A4" zoomScale="78" zoomScaleNormal="78" workbookViewId="0">
      <selection activeCell="C6" sqref="C6"/>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3.81640625" style="5" customWidth="1"/>
    <col min="6" max="6" width="20.54296875" style="5" bestFit="1" customWidth="1"/>
    <col min="7" max="7" width="8.81640625" style="3"/>
    <col min="8" max="8" width="10.81640625" style="3" bestFit="1" customWidth="1"/>
    <col min="9" max="9" width="14.26953125" style="3" bestFit="1" customWidth="1"/>
    <col min="10" max="16" width="8.81640625" style="3"/>
    <col min="17" max="17" width="15.81640625" style="3" customWidth="1"/>
    <col min="18" max="16384" width="8.81640625" style="3"/>
  </cols>
  <sheetData>
    <row r="1" spans="1:17" ht="49.4" customHeight="1" x14ac:dyDescent="0.35">
      <c r="A1" s="110" t="s">
        <v>98</v>
      </c>
      <c r="B1" s="111"/>
      <c r="C1" s="111"/>
      <c r="D1" s="111"/>
      <c r="E1" s="111"/>
      <c r="F1" s="111"/>
    </row>
    <row r="2" spans="1:17" ht="143.25" customHeight="1" x14ac:dyDescent="0.35">
      <c r="A2" s="112"/>
      <c r="B2" s="113" t="s">
        <v>167</v>
      </c>
      <c r="C2" s="113"/>
      <c r="D2" s="113"/>
      <c r="E2" s="113"/>
      <c r="F2" s="113"/>
    </row>
    <row r="3" spans="1:17" ht="49.4" customHeight="1" x14ac:dyDescent="0.35">
      <c r="A3" s="112"/>
      <c r="B3" s="114" t="s">
        <v>97</v>
      </c>
      <c r="C3" s="115"/>
      <c r="D3" s="115"/>
      <c r="E3" s="116"/>
      <c r="F3" s="116"/>
    </row>
    <row r="4" spans="1:17" ht="97" customHeight="1" x14ac:dyDescent="0.35">
      <c r="A4" s="117"/>
      <c r="B4" s="118"/>
      <c r="C4" s="117"/>
      <c r="D4" s="117"/>
      <c r="E4" s="119"/>
      <c r="F4" s="119"/>
    </row>
    <row r="5" spans="1:17" s="4" customFormat="1" ht="44.25" customHeight="1" x14ac:dyDescent="0.35">
      <c r="A5" s="120" t="s">
        <v>1</v>
      </c>
      <c r="B5" s="120" t="s">
        <v>0</v>
      </c>
      <c r="C5" s="120" t="s">
        <v>2</v>
      </c>
      <c r="D5" s="121" t="s">
        <v>4</v>
      </c>
      <c r="E5" s="121" t="s">
        <v>168</v>
      </c>
      <c r="F5" s="121" t="s">
        <v>169</v>
      </c>
    </row>
    <row r="6" spans="1:17" s="4" customFormat="1" ht="32.5" customHeight="1" x14ac:dyDescent="0.35">
      <c r="A6" s="122" t="s">
        <v>20</v>
      </c>
      <c r="B6" s="123" t="s">
        <v>18</v>
      </c>
      <c r="C6" s="122"/>
      <c r="D6" s="124"/>
      <c r="E6" s="157"/>
      <c r="F6" s="125"/>
    </row>
    <row r="7" spans="1:17" s="4" customFormat="1" ht="115.5" customHeight="1" x14ac:dyDescent="0.35">
      <c r="A7" s="126" t="s">
        <v>21</v>
      </c>
      <c r="B7" s="127" t="s">
        <v>170</v>
      </c>
      <c r="C7" s="122" t="s">
        <v>3</v>
      </c>
      <c r="D7" s="124">
        <v>1</v>
      </c>
      <c r="E7" s="158"/>
      <c r="F7" s="128">
        <f t="shared" ref="F7:F16" si="0">E7*D7</f>
        <v>0</v>
      </c>
      <c r="Q7" s="64"/>
    </row>
    <row r="8" spans="1:17" s="4" customFormat="1" ht="31" x14ac:dyDescent="0.35">
      <c r="A8" s="126" t="s">
        <v>7</v>
      </c>
      <c r="B8" s="123" t="s">
        <v>10</v>
      </c>
      <c r="C8" s="122"/>
      <c r="D8" s="124"/>
      <c r="E8" s="156"/>
      <c r="F8" s="128"/>
    </row>
    <row r="9" spans="1:17" s="4" customFormat="1" ht="113.25" customHeight="1" x14ac:dyDescent="0.35">
      <c r="A9" s="126" t="s">
        <v>11</v>
      </c>
      <c r="B9" s="129" t="s">
        <v>171</v>
      </c>
      <c r="C9" s="122" t="s">
        <v>3</v>
      </c>
      <c r="D9" s="124">
        <v>1</v>
      </c>
      <c r="E9" s="156"/>
      <c r="F9" s="128">
        <f>E9*D9</f>
        <v>0</v>
      </c>
    </row>
    <row r="10" spans="1:17" s="4" customFormat="1" ht="30.65" customHeight="1" x14ac:dyDescent="0.35">
      <c r="A10" s="126" t="s">
        <v>9</v>
      </c>
      <c r="B10" s="123" t="s">
        <v>8</v>
      </c>
      <c r="C10" s="122"/>
      <c r="D10" s="124"/>
      <c r="E10" s="156"/>
      <c r="F10" s="128"/>
    </row>
    <row r="11" spans="1:17" s="4" customFormat="1" ht="119.15" customHeight="1" x14ac:dyDescent="0.35">
      <c r="A11" s="126" t="s">
        <v>13</v>
      </c>
      <c r="B11" s="129" t="s">
        <v>172</v>
      </c>
      <c r="C11" s="122" t="s">
        <v>3</v>
      </c>
      <c r="D11" s="124">
        <v>1</v>
      </c>
      <c r="E11" s="156"/>
      <c r="F11" s="128">
        <f t="shared" si="0"/>
        <v>0</v>
      </c>
    </row>
    <row r="12" spans="1:17" s="4" customFormat="1" ht="253" customHeight="1" x14ac:dyDescent="0.35">
      <c r="A12" s="126" t="s">
        <v>14</v>
      </c>
      <c r="B12" s="130" t="s">
        <v>111</v>
      </c>
      <c r="C12" s="122" t="s">
        <v>3</v>
      </c>
      <c r="D12" s="124">
        <v>1</v>
      </c>
      <c r="E12" s="156"/>
      <c r="F12" s="128">
        <f t="shared" si="0"/>
        <v>0</v>
      </c>
    </row>
    <row r="13" spans="1:17" s="4" customFormat="1" ht="203.15" customHeight="1" x14ac:dyDescent="0.35">
      <c r="A13" s="126" t="s">
        <v>15</v>
      </c>
      <c r="B13" s="123" t="s">
        <v>173</v>
      </c>
      <c r="C13" s="122" t="s">
        <v>2</v>
      </c>
      <c r="D13" s="124">
        <v>1</v>
      </c>
      <c r="E13" s="156"/>
      <c r="F13" s="128">
        <f t="shared" si="0"/>
        <v>0</v>
      </c>
    </row>
    <row r="14" spans="1:17" s="4" customFormat="1" ht="74.900000000000006" customHeight="1" x14ac:dyDescent="0.35">
      <c r="A14" s="126" t="s">
        <v>16</v>
      </c>
      <c r="B14" s="123" t="s">
        <v>174</v>
      </c>
      <c r="C14" s="122" t="s">
        <v>3</v>
      </c>
      <c r="D14" s="124">
        <v>1</v>
      </c>
      <c r="E14" s="156"/>
      <c r="F14" s="128">
        <f t="shared" si="0"/>
        <v>0</v>
      </c>
    </row>
    <row r="15" spans="1:17" s="4" customFormat="1" ht="98.5" customHeight="1" x14ac:dyDescent="0.35">
      <c r="A15" s="126"/>
      <c r="B15" s="131" t="s">
        <v>175</v>
      </c>
      <c r="C15" s="122"/>
      <c r="D15" s="124"/>
      <c r="E15" s="156"/>
      <c r="F15" s="128"/>
    </row>
    <row r="16" spans="1:17" s="4" customFormat="1" ht="298.5" customHeight="1" x14ac:dyDescent="0.35">
      <c r="A16" s="132" t="s">
        <v>5</v>
      </c>
      <c r="B16" s="133" t="s">
        <v>176</v>
      </c>
      <c r="C16" s="122" t="s">
        <v>3</v>
      </c>
      <c r="D16" s="124">
        <v>1</v>
      </c>
      <c r="E16" s="156"/>
      <c r="F16" s="128">
        <f t="shared" si="0"/>
        <v>0</v>
      </c>
    </row>
    <row r="17" spans="1:10" ht="23.15" customHeight="1" x14ac:dyDescent="0.35">
      <c r="A17" s="134" t="s">
        <v>6</v>
      </c>
      <c r="B17" s="134"/>
      <c r="C17" s="134"/>
      <c r="D17" s="135"/>
      <c r="E17" s="136"/>
      <c r="F17" s="137">
        <f>SUM(F7:F16)</f>
        <v>0</v>
      </c>
      <c r="G17"/>
      <c r="H17" s="23"/>
      <c r="I17" s="66"/>
      <c r="J17" s="24"/>
    </row>
    <row r="18" spans="1:10" ht="101.15" customHeight="1" x14ac:dyDescent="0.35">
      <c r="A18" s="73"/>
      <c r="B18" s="73"/>
      <c r="C18" s="73"/>
      <c r="D18" s="73"/>
      <c r="E18" s="73"/>
      <c r="F18" s="73"/>
      <c r="G18"/>
      <c r="H18" s="23"/>
      <c r="I18" s="67"/>
      <c r="J18" s="67"/>
    </row>
    <row r="20" spans="1:10" x14ac:dyDescent="0.35">
      <c r="H20" s="24"/>
    </row>
  </sheetData>
  <sheetProtection algorithmName="SHA-512" hashValue="tsB8MmrgksOx0aFpTJeaklFWsRBkr2beVjcvKgFVFjHDChql5x/M2/jF3+GEqntx97MWZftS6HZDcaa/ZHRXhQ==" saltValue="yhkABQ4NJsvQN5bbjRlbwA==" spinCount="100000" sheet="1" objects="1" scenarios="1"/>
  <mergeCells count="6">
    <mergeCell ref="A18:F18"/>
    <mergeCell ref="A1:F1"/>
    <mergeCell ref="B2:F2"/>
    <mergeCell ref="B3:B4"/>
    <mergeCell ref="E4:F4"/>
    <mergeCell ref="A17:C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980D-D39E-4AB2-A1B6-3A701302C49A}">
  <dimension ref="A1:J19"/>
  <sheetViews>
    <sheetView view="pageBreakPreview" zoomScale="95" zoomScaleNormal="85" zoomScaleSheetLayoutView="95" workbookViewId="0">
      <selection activeCell="C7" sqref="C7"/>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0.81640625" style="5" customWidth="1"/>
    <col min="6" max="6" width="25.6328125" style="5" bestFit="1" customWidth="1"/>
    <col min="7" max="7" width="8.81640625" style="3"/>
    <col min="8" max="8" width="10.81640625" style="3" bestFit="1" customWidth="1"/>
    <col min="9" max="16384" width="8.81640625" style="3"/>
  </cols>
  <sheetData>
    <row r="1" spans="1:6" ht="49.4" customHeight="1" x14ac:dyDescent="0.35">
      <c r="A1" s="74" t="s">
        <v>85</v>
      </c>
      <c r="B1" s="75"/>
      <c r="C1" s="75"/>
      <c r="D1" s="75"/>
      <c r="E1" s="75"/>
      <c r="F1" s="75"/>
    </row>
    <row r="2" spans="1:6" ht="143.25" customHeight="1" x14ac:dyDescent="0.35">
      <c r="A2" s="16"/>
      <c r="B2" s="76" t="s">
        <v>112</v>
      </c>
      <c r="C2" s="76"/>
      <c r="D2" s="76"/>
      <c r="E2" s="76"/>
      <c r="F2" s="76"/>
    </row>
    <row r="3" spans="1:6" ht="49.4" customHeight="1" x14ac:dyDescent="0.35">
      <c r="A3" s="16"/>
      <c r="B3" s="77" t="s">
        <v>97</v>
      </c>
      <c r="C3" s="17"/>
      <c r="D3" s="17"/>
    </row>
    <row r="4" spans="1:6" ht="118.5" customHeight="1" x14ac:dyDescent="0.35">
      <c r="A4" s="18"/>
      <c r="B4" s="78"/>
      <c r="C4" s="18"/>
      <c r="D4" s="18"/>
      <c r="E4" s="79"/>
      <c r="F4" s="79"/>
    </row>
    <row r="5" spans="1:6" s="4" customFormat="1" ht="34.75" customHeight="1" x14ac:dyDescent="0.35">
      <c r="A5" s="19" t="s">
        <v>1</v>
      </c>
      <c r="B5" s="19" t="s">
        <v>0</v>
      </c>
      <c r="C5" s="19" t="s">
        <v>2</v>
      </c>
      <c r="D5" s="20" t="s">
        <v>4</v>
      </c>
      <c r="E5" s="20" t="s">
        <v>94</v>
      </c>
      <c r="F5" s="20" t="s">
        <v>93</v>
      </c>
    </row>
    <row r="6" spans="1:6" s="4" customFormat="1" ht="32.5" customHeight="1" x14ac:dyDescent="0.35">
      <c r="A6" s="9" t="s">
        <v>20</v>
      </c>
      <c r="B6" s="11" t="s">
        <v>18</v>
      </c>
      <c r="C6" s="9"/>
      <c r="D6" s="7"/>
      <c r="E6" s="159"/>
      <c r="F6" s="15"/>
    </row>
    <row r="7" spans="1:6" s="4" customFormat="1" ht="115.5" customHeight="1" x14ac:dyDescent="0.35">
      <c r="A7" s="25" t="s">
        <v>21</v>
      </c>
      <c r="B7" s="10" t="s">
        <v>110</v>
      </c>
      <c r="C7" s="9" t="s">
        <v>3</v>
      </c>
      <c r="D7" s="7">
        <v>1</v>
      </c>
      <c r="E7" s="160"/>
      <c r="F7" s="26">
        <f t="shared" ref="F7:F16" si="0">E7*D7</f>
        <v>0</v>
      </c>
    </row>
    <row r="8" spans="1:6" s="4" customFormat="1" ht="29" x14ac:dyDescent="0.35">
      <c r="A8" s="25" t="s">
        <v>7</v>
      </c>
      <c r="B8" s="11" t="s">
        <v>10</v>
      </c>
      <c r="C8" s="9"/>
      <c r="D8" s="7"/>
      <c r="E8" s="161"/>
      <c r="F8" s="26"/>
    </row>
    <row r="9" spans="1:6" s="4" customFormat="1" ht="81" customHeight="1" x14ac:dyDescent="0.35">
      <c r="A9" s="25" t="s">
        <v>11</v>
      </c>
      <c r="B9" s="12" t="s">
        <v>113</v>
      </c>
      <c r="C9" s="9" t="s">
        <v>3</v>
      </c>
      <c r="D9" s="7">
        <v>1</v>
      </c>
      <c r="E9" s="161"/>
      <c r="F9" s="26">
        <f>E9*D9</f>
        <v>0</v>
      </c>
    </row>
    <row r="10" spans="1:6" s="4" customFormat="1" ht="30.65" customHeight="1" x14ac:dyDescent="0.35">
      <c r="A10" s="25" t="s">
        <v>9</v>
      </c>
      <c r="B10" s="11" t="s">
        <v>8</v>
      </c>
      <c r="C10" s="9"/>
      <c r="D10" s="7"/>
      <c r="E10" s="161"/>
      <c r="F10" s="26"/>
    </row>
    <row r="11" spans="1:6" s="4" customFormat="1" ht="148.5" customHeight="1" x14ac:dyDescent="0.35">
      <c r="A11" s="25" t="s">
        <v>13</v>
      </c>
      <c r="B11" s="12" t="s">
        <v>114</v>
      </c>
      <c r="C11" s="9" t="s">
        <v>3</v>
      </c>
      <c r="D11" s="7">
        <v>1</v>
      </c>
      <c r="E11" s="161"/>
      <c r="F11" s="26">
        <f t="shared" si="0"/>
        <v>0</v>
      </c>
    </row>
    <row r="12" spans="1:6" s="4" customFormat="1" ht="253" customHeight="1" x14ac:dyDescent="0.35">
      <c r="A12" s="25" t="s">
        <v>14</v>
      </c>
      <c r="B12" s="71" t="s">
        <v>115</v>
      </c>
      <c r="C12" s="9" t="s">
        <v>3</v>
      </c>
      <c r="D12" s="7">
        <v>1</v>
      </c>
      <c r="E12" s="161"/>
      <c r="F12" s="26">
        <f t="shared" si="0"/>
        <v>0</v>
      </c>
    </row>
    <row r="13" spans="1:6" s="4" customFormat="1" ht="203.15" customHeight="1" x14ac:dyDescent="0.35">
      <c r="A13" s="25" t="s">
        <v>15</v>
      </c>
      <c r="B13" s="11" t="s">
        <v>19</v>
      </c>
      <c r="C13" s="9" t="s">
        <v>2</v>
      </c>
      <c r="D13" s="7">
        <v>1</v>
      </c>
      <c r="E13" s="161"/>
      <c r="F13" s="26">
        <f t="shared" si="0"/>
        <v>0</v>
      </c>
    </row>
    <row r="14" spans="1:6" s="4" customFormat="1" ht="74.900000000000006" customHeight="1" x14ac:dyDescent="0.35">
      <c r="A14" s="25" t="s">
        <v>16</v>
      </c>
      <c r="B14" s="11" t="s">
        <v>17</v>
      </c>
      <c r="C14" s="9" t="s">
        <v>3</v>
      </c>
      <c r="D14" s="7">
        <v>1</v>
      </c>
      <c r="E14" s="161"/>
      <c r="F14" s="26">
        <f t="shared" si="0"/>
        <v>0</v>
      </c>
    </row>
    <row r="15" spans="1:6" s="4" customFormat="1" ht="98.5" customHeight="1" x14ac:dyDescent="0.35">
      <c r="A15" s="25"/>
      <c r="B15" s="22" t="s">
        <v>116</v>
      </c>
      <c r="C15" s="9"/>
      <c r="D15" s="7"/>
      <c r="E15" s="161"/>
      <c r="F15" s="26"/>
    </row>
    <row r="16" spans="1:6" s="4" customFormat="1" ht="340.5" customHeight="1" x14ac:dyDescent="0.35">
      <c r="A16" s="1" t="s">
        <v>5</v>
      </c>
      <c r="B16" s="11" t="s">
        <v>99</v>
      </c>
      <c r="C16" s="9" t="s">
        <v>3</v>
      </c>
      <c r="D16" s="7">
        <v>1</v>
      </c>
      <c r="E16" s="161"/>
      <c r="F16" s="26">
        <f t="shared" si="0"/>
        <v>0</v>
      </c>
    </row>
    <row r="17" spans="1:10" ht="23.15" customHeight="1" x14ac:dyDescent="0.35">
      <c r="A17" s="80" t="s">
        <v>6</v>
      </c>
      <c r="B17" s="80"/>
      <c r="C17" s="80"/>
      <c r="D17" s="21"/>
      <c r="E17" s="27"/>
      <c r="F17" s="14">
        <f>SUM(F7:F16)</f>
        <v>0</v>
      </c>
      <c r="G17"/>
      <c r="H17" s="23"/>
      <c r="J17" s="24"/>
    </row>
    <row r="19" spans="1:10" x14ac:dyDescent="0.35">
      <c r="H19" s="24"/>
    </row>
  </sheetData>
  <sheetProtection algorithmName="SHA-512" hashValue="o4qX8P3yhqJQjLC3CHw7FAG5QAijCQLXRv/HX5OIYFwpGwI9O3wFguJFyF4QRqa6m7UTIfH7LzuQZgb1Rq9nSw==" saltValue="gYKldckoReY6RiabN7FrGQ==" spinCount="100000" sheet="1" objects="1" scenarios="1"/>
  <mergeCells count="5">
    <mergeCell ref="A1:F1"/>
    <mergeCell ref="B2:F2"/>
    <mergeCell ref="B3:B4"/>
    <mergeCell ref="E4:F4"/>
    <mergeCell ref="A17:C17"/>
  </mergeCell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070F-46F6-40FB-8C1B-DA4DC5895A3C}">
  <dimension ref="A1:J34"/>
  <sheetViews>
    <sheetView topLeftCell="A20" zoomScale="70" zoomScaleNormal="70" workbookViewId="0">
      <selection activeCell="F6" activeCellId="3" sqref="A6:D29 B3:B4 B2:F2 F6:F31"/>
    </sheetView>
  </sheetViews>
  <sheetFormatPr defaultColWidth="8.81640625" defaultRowHeight="14.5" x14ac:dyDescent="0.35"/>
  <cols>
    <col min="1" max="1" width="14.54296875" style="5" customWidth="1"/>
    <col min="2" max="2" width="136.453125" style="6" customWidth="1"/>
    <col min="3" max="3" width="10.81640625" style="2" customWidth="1"/>
    <col min="4" max="4" width="12.1796875" style="8" customWidth="1"/>
    <col min="5" max="5" width="31.08984375" style="5" customWidth="1"/>
    <col min="6" max="6" width="27.54296875" style="5" customWidth="1"/>
    <col min="7" max="7" width="8.81640625" style="3"/>
    <col min="8" max="8" width="14.26953125" style="3" bestFit="1" customWidth="1"/>
    <col min="9" max="9" width="9.453125" style="3" bestFit="1" customWidth="1"/>
    <col min="10" max="16384" width="8.81640625" style="3"/>
  </cols>
  <sheetData>
    <row r="1" spans="1:6" ht="49.4" customHeight="1" x14ac:dyDescent="0.35">
      <c r="A1" s="74" t="s">
        <v>86</v>
      </c>
      <c r="B1" s="75"/>
      <c r="C1" s="75"/>
      <c r="D1" s="75"/>
      <c r="E1" s="75"/>
      <c r="F1" s="75"/>
    </row>
    <row r="2" spans="1:6" ht="143.25" customHeight="1" x14ac:dyDescent="0.35">
      <c r="A2" s="16"/>
      <c r="B2" s="76" t="s">
        <v>112</v>
      </c>
      <c r="C2" s="76"/>
      <c r="D2" s="76"/>
      <c r="E2" s="76"/>
      <c r="F2" s="76"/>
    </row>
    <row r="3" spans="1:6" ht="49.4" customHeight="1" x14ac:dyDescent="0.35">
      <c r="A3" s="16"/>
      <c r="B3" s="77" t="s">
        <v>97</v>
      </c>
      <c r="C3" s="17"/>
      <c r="D3" s="17"/>
    </row>
    <row r="4" spans="1:6" ht="84" customHeight="1" x14ac:dyDescent="0.35">
      <c r="A4" s="18"/>
      <c r="B4" s="78"/>
      <c r="C4" s="18"/>
      <c r="D4" s="18"/>
      <c r="E4" s="79"/>
      <c r="F4" s="79"/>
    </row>
    <row r="5" spans="1:6" s="4" customFormat="1" ht="48" customHeight="1" x14ac:dyDescent="0.35">
      <c r="A5" s="19" t="s">
        <v>1</v>
      </c>
      <c r="B5" s="19" t="s">
        <v>0</v>
      </c>
      <c r="C5" s="19" t="s">
        <v>2</v>
      </c>
      <c r="D5" s="20" t="s">
        <v>4</v>
      </c>
      <c r="E5" s="20" t="s">
        <v>94</v>
      </c>
      <c r="F5" s="20" t="s">
        <v>93</v>
      </c>
    </row>
    <row r="6" spans="1:6" s="4" customFormat="1" ht="32.5" customHeight="1" x14ac:dyDescent="0.35">
      <c r="A6" s="9" t="s">
        <v>20</v>
      </c>
      <c r="B6" s="11" t="s">
        <v>18</v>
      </c>
      <c r="C6" s="9"/>
      <c r="D6" s="7"/>
      <c r="E6" s="162"/>
      <c r="F6" s="81"/>
    </row>
    <row r="7" spans="1:6" s="4" customFormat="1" ht="115.5" customHeight="1" x14ac:dyDescent="0.35">
      <c r="A7" s="25" t="s">
        <v>21</v>
      </c>
      <c r="B7" s="10" t="s">
        <v>110</v>
      </c>
      <c r="C7" s="9" t="s">
        <v>3</v>
      </c>
      <c r="D7" s="7">
        <v>1</v>
      </c>
      <c r="E7" s="163"/>
      <c r="F7" s="138">
        <f t="shared" ref="F7:F16" si="0">E7*D7</f>
        <v>0</v>
      </c>
    </row>
    <row r="8" spans="1:6" s="4" customFormat="1" ht="29" x14ac:dyDescent="0.35">
      <c r="A8" s="25" t="s">
        <v>7</v>
      </c>
      <c r="B8" s="11" t="s">
        <v>10</v>
      </c>
      <c r="C8" s="9"/>
      <c r="D8" s="7"/>
      <c r="E8" s="161"/>
      <c r="F8" s="138"/>
    </row>
    <row r="9" spans="1:6" s="4" customFormat="1" ht="81" customHeight="1" x14ac:dyDescent="0.35">
      <c r="A9" s="25" t="s">
        <v>11</v>
      </c>
      <c r="B9" s="11" t="s">
        <v>117</v>
      </c>
      <c r="C9" s="9" t="s">
        <v>3</v>
      </c>
      <c r="D9" s="7">
        <v>1</v>
      </c>
      <c r="E9" s="161"/>
      <c r="F9" s="138">
        <f>E9*D9</f>
        <v>0</v>
      </c>
    </row>
    <row r="10" spans="1:6" s="4" customFormat="1" ht="30.65" customHeight="1" x14ac:dyDescent="0.35">
      <c r="A10" s="25" t="s">
        <v>9</v>
      </c>
      <c r="B10" s="11" t="s">
        <v>8</v>
      </c>
      <c r="C10" s="9"/>
      <c r="D10" s="7"/>
      <c r="E10" s="161"/>
      <c r="F10" s="138"/>
    </row>
    <row r="11" spans="1:6" s="4" customFormat="1" ht="119.15" customHeight="1" x14ac:dyDescent="0.35">
      <c r="A11" s="25" t="s">
        <v>13</v>
      </c>
      <c r="B11" s="12" t="s">
        <v>118</v>
      </c>
      <c r="C11" s="9" t="s">
        <v>3</v>
      </c>
      <c r="D11" s="7">
        <v>1</v>
      </c>
      <c r="E11" s="161"/>
      <c r="F11" s="138">
        <f t="shared" si="0"/>
        <v>0</v>
      </c>
    </row>
    <row r="12" spans="1:6" s="4" customFormat="1" ht="237.75" customHeight="1" x14ac:dyDescent="0.35">
      <c r="A12" s="25" t="s">
        <v>14</v>
      </c>
      <c r="B12" s="71" t="s">
        <v>119</v>
      </c>
      <c r="C12" s="9" t="s">
        <v>3</v>
      </c>
      <c r="D12" s="7">
        <v>1</v>
      </c>
      <c r="E12" s="161"/>
      <c r="F12" s="138">
        <f t="shared" si="0"/>
        <v>0</v>
      </c>
    </row>
    <row r="13" spans="1:6" s="4" customFormat="1" ht="203.15" customHeight="1" x14ac:dyDescent="0.35">
      <c r="A13" s="25" t="s">
        <v>15</v>
      </c>
      <c r="B13" s="11" t="s">
        <v>19</v>
      </c>
      <c r="C13" s="9" t="s">
        <v>2</v>
      </c>
      <c r="D13" s="7">
        <v>1</v>
      </c>
      <c r="E13" s="161"/>
      <c r="F13" s="138">
        <f t="shared" si="0"/>
        <v>0</v>
      </c>
    </row>
    <row r="14" spans="1:6" s="4" customFormat="1" ht="74.900000000000006" customHeight="1" x14ac:dyDescent="0.35">
      <c r="A14" s="25" t="s">
        <v>16</v>
      </c>
      <c r="B14" s="11" t="s">
        <v>17</v>
      </c>
      <c r="C14" s="9" t="s">
        <v>3</v>
      </c>
      <c r="D14" s="7">
        <v>1</v>
      </c>
      <c r="E14" s="161"/>
      <c r="F14" s="138">
        <f t="shared" si="0"/>
        <v>0</v>
      </c>
    </row>
    <row r="15" spans="1:6" s="4" customFormat="1" ht="98.5" customHeight="1" x14ac:dyDescent="0.35">
      <c r="A15" s="25"/>
      <c r="B15" s="22" t="s">
        <v>120</v>
      </c>
      <c r="C15" s="9"/>
      <c r="D15" s="7"/>
      <c r="E15" s="161"/>
      <c r="F15" s="138"/>
    </row>
    <row r="16" spans="1:6" s="4" customFormat="1" ht="357.75" customHeight="1" x14ac:dyDescent="0.35">
      <c r="A16" s="1" t="s">
        <v>5</v>
      </c>
      <c r="B16" s="11" t="s">
        <v>100</v>
      </c>
      <c r="C16" s="9" t="s">
        <v>3</v>
      </c>
      <c r="D16" s="7">
        <v>1</v>
      </c>
      <c r="E16" s="161"/>
      <c r="F16" s="138">
        <f t="shared" si="0"/>
        <v>0</v>
      </c>
    </row>
    <row r="17" spans="1:10" ht="23.15" customHeight="1" x14ac:dyDescent="0.35">
      <c r="A17" s="139" t="s">
        <v>78</v>
      </c>
      <c r="B17" s="139"/>
      <c r="C17" s="139"/>
      <c r="D17" s="140"/>
      <c r="E17" s="164"/>
      <c r="F17" s="141">
        <f>SUM(F7:F16)</f>
        <v>0</v>
      </c>
      <c r="G17"/>
      <c r="H17" s="23"/>
      <c r="J17" s="24"/>
    </row>
    <row r="18" spans="1:10" ht="101.15" customHeight="1" x14ac:dyDescent="0.35">
      <c r="A18" s="142" t="s">
        <v>63</v>
      </c>
      <c r="B18" s="142" t="s">
        <v>64</v>
      </c>
      <c r="C18" s="142" t="s">
        <v>2</v>
      </c>
      <c r="D18" s="142" t="s">
        <v>65</v>
      </c>
      <c r="E18" s="165" t="s">
        <v>177</v>
      </c>
      <c r="F18" s="142" t="s">
        <v>178</v>
      </c>
      <c r="G18"/>
      <c r="H18" s="23"/>
    </row>
    <row r="19" spans="1:10" ht="121.5" customHeight="1" x14ac:dyDescent="0.35">
      <c r="A19" s="143" t="s">
        <v>71</v>
      </c>
      <c r="B19" s="144" t="s">
        <v>66</v>
      </c>
      <c r="C19" s="145" t="s">
        <v>52</v>
      </c>
      <c r="D19" s="145">
        <v>588</v>
      </c>
      <c r="E19" s="166"/>
      <c r="F19" s="146">
        <f>E19*D19</f>
        <v>0</v>
      </c>
    </row>
    <row r="20" spans="1:10" ht="85.5" customHeight="1" x14ac:dyDescent="0.35">
      <c r="A20" s="147"/>
      <c r="B20" s="144" t="s">
        <v>121</v>
      </c>
      <c r="C20" s="145" t="s">
        <v>52</v>
      </c>
      <c r="D20" s="145">
        <v>588</v>
      </c>
      <c r="E20" s="166"/>
      <c r="F20" s="146">
        <f t="shared" ref="F20:F29" si="1">E20*D20</f>
        <v>0</v>
      </c>
      <c r="H20" s="24"/>
    </row>
    <row r="21" spans="1:10" ht="236.15" customHeight="1" x14ac:dyDescent="0.35">
      <c r="A21" s="143" t="s">
        <v>72</v>
      </c>
      <c r="B21" s="144" t="s">
        <v>122</v>
      </c>
      <c r="C21" s="145"/>
      <c r="D21" s="145"/>
      <c r="E21" s="167"/>
      <c r="F21" s="145"/>
    </row>
    <row r="22" spans="1:10" ht="15.5" x14ac:dyDescent="0.35">
      <c r="A22" s="148"/>
      <c r="B22" s="144" t="s">
        <v>123</v>
      </c>
      <c r="C22" s="149" t="s">
        <v>67</v>
      </c>
      <c r="D22" s="145">
        <v>8</v>
      </c>
      <c r="E22" s="166"/>
      <c r="F22" s="146">
        <f t="shared" si="1"/>
        <v>0</v>
      </c>
      <c r="H22" s="58"/>
    </row>
    <row r="23" spans="1:10" ht="15.5" x14ac:dyDescent="0.35">
      <c r="A23" s="148"/>
      <c r="B23" s="144" t="s">
        <v>124</v>
      </c>
      <c r="C23" s="149" t="s">
        <v>67</v>
      </c>
      <c r="D23" s="145">
        <v>25</v>
      </c>
      <c r="E23" s="166"/>
      <c r="F23" s="146">
        <f t="shared" si="1"/>
        <v>0</v>
      </c>
      <c r="H23" s="58"/>
    </row>
    <row r="24" spans="1:10" ht="15.5" x14ac:dyDescent="0.35">
      <c r="A24" s="148"/>
      <c r="B24" s="144" t="s">
        <v>125</v>
      </c>
      <c r="C24" s="149" t="s">
        <v>67</v>
      </c>
      <c r="D24" s="145">
        <v>100</v>
      </c>
      <c r="E24" s="166"/>
      <c r="F24" s="146">
        <f t="shared" si="1"/>
        <v>0</v>
      </c>
      <c r="H24" s="58"/>
    </row>
    <row r="25" spans="1:10" ht="15.5" x14ac:dyDescent="0.35">
      <c r="A25" s="147"/>
      <c r="B25" s="144" t="s">
        <v>126</v>
      </c>
      <c r="C25" s="149" t="s">
        <v>67</v>
      </c>
      <c r="D25" s="145">
        <v>5</v>
      </c>
      <c r="E25" s="166"/>
      <c r="F25" s="146">
        <f t="shared" si="1"/>
        <v>0</v>
      </c>
      <c r="H25" s="58"/>
    </row>
    <row r="26" spans="1:10" ht="62" x14ac:dyDescent="0.35">
      <c r="A26" s="150" t="s">
        <v>73</v>
      </c>
      <c r="B26" s="149" t="s">
        <v>68</v>
      </c>
      <c r="C26" s="149" t="s">
        <v>69</v>
      </c>
      <c r="D26" s="145">
        <v>4</v>
      </c>
      <c r="E26" s="168"/>
      <c r="F26" s="146">
        <f t="shared" si="1"/>
        <v>0</v>
      </c>
    </row>
    <row r="27" spans="1:10" ht="77.5" x14ac:dyDescent="0.35">
      <c r="A27" s="150" t="s">
        <v>74</v>
      </c>
      <c r="B27" s="149" t="s">
        <v>179</v>
      </c>
      <c r="C27" s="149" t="s">
        <v>69</v>
      </c>
      <c r="D27" s="145">
        <v>3</v>
      </c>
      <c r="E27" s="168"/>
      <c r="F27" s="146">
        <f t="shared" si="1"/>
        <v>0</v>
      </c>
    </row>
    <row r="28" spans="1:10" ht="31" x14ac:dyDescent="0.35">
      <c r="A28" s="150" t="s">
        <v>76</v>
      </c>
      <c r="B28" s="149" t="s">
        <v>127</v>
      </c>
      <c r="C28" s="149" t="s">
        <v>70</v>
      </c>
      <c r="D28" s="145">
        <v>1</v>
      </c>
      <c r="E28" s="168"/>
      <c r="F28" s="146">
        <f t="shared" si="1"/>
        <v>0</v>
      </c>
      <c r="I28" s="69"/>
    </row>
    <row r="29" spans="1:10" ht="47.5" customHeight="1" x14ac:dyDescent="0.35">
      <c r="A29" s="150" t="s">
        <v>75</v>
      </c>
      <c r="B29" s="149" t="s">
        <v>128</v>
      </c>
      <c r="C29" s="149" t="s">
        <v>70</v>
      </c>
      <c r="D29" s="145">
        <v>1</v>
      </c>
      <c r="E29" s="168"/>
      <c r="F29" s="146">
        <f t="shared" si="1"/>
        <v>0</v>
      </c>
    </row>
    <row r="30" spans="1:10" ht="54" customHeight="1" x14ac:dyDescent="0.35">
      <c r="A30" s="151"/>
      <c r="B30" s="152" t="s">
        <v>77</v>
      </c>
      <c r="C30" s="153"/>
      <c r="D30" s="153"/>
      <c r="E30" s="154"/>
      <c r="F30" s="155">
        <f>SUM(F19:F29)</f>
        <v>0</v>
      </c>
      <c r="H30" s="66"/>
    </row>
    <row r="31" spans="1:10" ht="35.5" customHeight="1" x14ac:dyDescent="0.35">
      <c r="A31" s="51"/>
      <c r="B31" s="51" t="s">
        <v>79</v>
      </c>
      <c r="C31" s="51"/>
      <c r="D31" s="52"/>
      <c r="E31" s="51"/>
      <c r="F31" s="53">
        <f>F30+F17</f>
        <v>0</v>
      </c>
    </row>
    <row r="32" spans="1:10" x14ac:dyDescent="0.35">
      <c r="H32" s="67"/>
    </row>
    <row r="34" spans="6:6" x14ac:dyDescent="0.35">
      <c r="F34" s="68"/>
    </row>
  </sheetData>
  <sheetProtection algorithmName="SHA-512" hashValue="jDXSKDCZWNgg7x//f73EboPn2uDXoO/hpV3xhGc1w1+7SbcgNjrwtKA8SdwkOdbXyEXuSxUI6tVuCUWTH2pr4w==" saltValue="ohVWCnFOdaEeEB0uQN3WQw==" spinCount="100000" sheet="1" objects="1" scenarios="1"/>
  <mergeCells count="8">
    <mergeCell ref="A19:A20"/>
    <mergeCell ref="A21:A25"/>
    <mergeCell ref="B30:E30"/>
    <mergeCell ref="A1:F1"/>
    <mergeCell ref="B2:F2"/>
    <mergeCell ref="B3:B4"/>
    <mergeCell ref="E4:F4"/>
    <mergeCell ref="A17:C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E73D-65E2-4684-855E-0F7AD93A6811}">
  <dimension ref="A1:J40"/>
  <sheetViews>
    <sheetView topLeftCell="A3" zoomScale="70" zoomScaleNormal="70" workbookViewId="0">
      <selection activeCell="D7" sqref="D7:E7"/>
    </sheetView>
  </sheetViews>
  <sheetFormatPr defaultColWidth="8.81640625" defaultRowHeight="14.5" x14ac:dyDescent="0.35"/>
  <cols>
    <col min="1" max="1" width="8" style="5" customWidth="1"/>
    <col min="2" max="2" width="169.7265625" style="6" customWidth="1"/>
    <col min="3" max="3" width="10.81640625" style="2" customWidth="1"/>
    <col min="4" max="4" width="12.1796875" style="8" customWidth="1"/>
    <col min="5" max="5" width="25.1796875" style="5" customWidth="1"/>
    <col min="6" max="6" width="23.453125" style="5" customWidth="1"/>
    <col min="7" max="7" width="8.81640625" style="3"/>
    <col min="8" max="8" width="13.26953125" style="3" bestFit="1" customWidth="1"/>
    <col min="9" max="16384" width="8.81640625" style="3"/>
  </cols>
  <sheetData>
    <row r="1" spans="1:8" ht="49.4" customHeight="1" x14ac:dyDescent="0.35">
      <c r="A1" s="74" t="s">
        <v>87</v>
      </c>
      <c r="B1" s="75"/>
      <c r="C1" s="75"/>
      <c r="D1" s="75"/>
      <c r="E1" s="75"/>
      <c r="F1" s="75"/>
    </row>
    <row r="2" spans="1:8" ht="143.25" customHeight="1" x14ac:dyDescent="0.35">
      <c r="A2" s="16"/>
      <c r="B2" s="76" t="s">
        <v>104</v>
      </c>
      <c r="C2" s="76"/>
      <c r="D2" s="76"/>
      <c r="E2" s="76"/>
      <c r="F2" s="76"/>
    </row>
    <row r="3" spans="1:8" ht="49.4" customHeight="1" x14ac:dyDescent="0.35">
      <c r="A3" s="16"/>
      <c r="B3" s="77" t="s">
        <v>101</v>
      </c>
      <c r="C3" s="17"/>
      <c r="D3" s="17"/>
    </row>
    <row r="4" spans="1:8" ht="66.75" customHeight="1" x14ac:dyDescent="0.35">
      <c r="A4" s="18"/>
      <c r="B4" s="78"/>
      <c r="C4" s="18"/>
      <c r="D4" s="18"/>
      <c r="E4" s="79"/>
      <c r="F4" s="79"/>
    </row>
    <row r="5" spans="1:8" s="4" customFormat="1" ht="34.75" customHeight="1" x14ac:dyDescent="0.35">
      <c r="A5" s="19" t="s">
        <v>1</v>
      </c>
      <c r="B5" s="19" t="s">
        <v>0</v>
      </c>
      <c r="C5" s="19" t="s">
        <v>2</v>
      </c>
      <c r="D5" s="20" t="s">
        <v>4</v>
      </c>
      <c r="E5" s="169" t="s">
        <v>95</v>
      </c>
      <c r="F5" s="20" t="s">
        <v>93</v>
      </c>
    </row>
    <row r="6" spans="1:8" s="4" customFormat="1" ht="32.5" customHeight="1" x14ac:dyDescent="0.35">
      <c r="A6" s="9" t="s">
        <v>20</v>
      </c>
      <c r="B6" s="11" t="s">
        <v>18</v>
      </c>
      <c r="C6" s="9"/>
      <c r="D6" s="7"/>
      <c r="E6" s="159"/>
      <c r="F6" s="15"/>
    </row>
    <row r="7" spans="1:8" s="4" customFormat="1" ht="207.75" customHeight="1" x14ac:dyDescent="0.35">
      <c r="A7" s="25" t="s">
        <v>21</v>
      </c>
      <c r="B7" s="70" t="s">
        <v>137</v>
      </c>
      <c r="C7" s="9" t="s">
        <v>3</v>
      </c>
      <c r="D7" s="7">
        <v>1</v>
      </c>
      <c r="E7" s="170"/>
      <c r="F7" s="26">
        <f t="shared" ref="F7:F17" si="0">E7*D7</f>
        <v>0</v>
      </c>
      <c r="H7" s="64"/>
    </row>
    <row r="8" spans="1:8" s="4" customFormat="1" ht="29" x14ac:dyDescent="0.35">
      <c r="A8" s="25" t="s">
        <v>7</v>
      </c>
      <c r="B8" s="11" t="s">
        <v>10</v>
      </c>
      <c r="C8" s="9"/>
      <c r="D8" s="7"/>
      <c r="E8" s="161"/>
      <c r="F8" s="26"/>
      <c r="H8" s="65"/>
    </row>
    <row r="9" spans="1:8" s="4" customFormat="1" ht="304.5" x14ac:dyDescent="0.35">
      <c r="A9" s="25" t="s">
        <v>11</v>
      </c>
      <c r="B9" s="11" t="s">
        <v>138</v>
      </c>
      <c r="C9" s="9" t="s">
        <v>3</v>
      </c>
      <c r="D9" s="7">
        <v>1</v>
      </c>
      <c r="E9" s="171"/>
      <c r="F9" s="26"/>
    </row>
    <row r="10" spans="1:8" s="4" customFormat="1" ht="381" customHeight="1" x14ac:dyDescent="0.35">
      <c r="A10" s="25" t="s">
        <v>12</v>
      </c>
      <c r="B10" s="11" t="s">
        <v>139</v>
      </c>
      <c r="C10" s="9" t="s">
        <v>3</v>
      </c>
      <c r="D10" s="7">
        <v>1</v>
      </c>
      <c r="E10" s="171"/>
      <c r="F10" s="26">
        <f>E10*D10</f>
        <v>0</v>
      </c>
    </row>
    <row r="11" spans="1:8" s="4" customFormat="1" ht="30.65" customHeight="1" x14ac:dyDescent="0.35">
      <c r="A11" s="25" t="s">
        <v>9</v>
      </c>
      <c r="B11" s="11" t="s">
        <v>8</v>
      </c>
      <c r="C11" s="9"/>
      <c r="D11" s="7"/>
      <c r="E11" s="161"/>
      <c r="F11" s="26"/>
    </row>
    <row r="12" spans="1:8" s="4" customFormat="1" ht="205.5" customHeight="1" x14ac:dyDescent="0.35">
      <c r="A12" s="25" t="s">
        <v>13</v>
      </c>
      <c r="B12" s="11" t="s">
        <v>129</v>
      </c>
      <c r="C12" s="9" t="s">
        <v>3</v>
      </c>
      <c r="D12" s="7">
        <v>1</v>
      </c>
      <c r="E12" s="171"/>
      <c r="F12" s="26">
        <f t="shared" si="0"/>
        <v>0</v>
      </c>
    </row>
    <row r="13" spans="1:8" s="4" customFormat="1" ht="203.25" customHeight="1" x14ac:dyDescent="0.35">
      <c r="A13" s="25" t="s">
        <v>14</v>
      </c>
      <c r="B13" s="13" t="s">
        <v>130</v>
      </c>
      <c r="C13" s="9" t="s">
        <v>3</v>
      </c>
      <c r="D13" s="7">
        <v>1</v>
      </c>
      <c r="E13" s="161"/>
      <c r="F13" s="26">
        <f t="shared" si="0"/>
        <v>0</v>
      </c>
    </row>
    <row r="14" spans="1:8" s="4" customFormat="1" ht="203.15" customHeight="1" x14ac:dyDescent="0.35">
      <c r="A14" s="25" t="s">
        <v>15</v>
      </c>
      <c r="B14" s="11" t="s">
        <v>131</v>
      </c>
      <c r="C14" s="9" t="s">
        <v>2</v>
      </c>
      <c r="D14" s="7">
        <v>1</v>
      </c>
      <c r="E14" s="161"/>
      <c r="F14" s="26">
        <f t="shared" si="0"/>
        <v>0</v>
      </c>
    </row>
    <row r="15" spans="1:8" s="4" customFormat="1" ht="74.900000000000006" customHeight="1" x14ac:dyDescent="0.35">
      <c r="A15" s="25" t="s">
        <v>16</v>
      </c>
      <c r="B15" s="11" t="s">
        <v>17</v>
      </c>
      <c r="C15" s="9" t="s">
        <v>3</v>
      </c>
      <c r="D15" s="7">
        <v>1</v>
      </c>
      <c r="E15" s="161"/>
      <c r="F15" s="26">
        <f t="shared" si="0"/>
        <v>0</v>
      </c>
    </row>
    <row r="16" spans="1:8" s="4" customFormat="1" ht="98.5" customHeight="1" x14ac:dyDescent="0.35">
      <c r="A16" s="25"/>
      <c r="B16" s="22" t="s">
        <v>116</v>
      </c>
      <c r="C16" s="9"/>
      <c r="D16" s="7"/>
      <c r="E16" s="161"/>
      <c r="F16" s="26"/>
    </row>
    <row r="17" spans="1:10" s="4" customFormat="1" ht="307.5" customHeight="1" x14ac:dyDescent="0.35">
      <c r="A17" s="1" t="s">
        <v>5</v>
      </c>
      <c r="B17" s="11" t="s">
        <v>99</v>
      </c>
      <c r="C17" s="9" t="s">
        <v>3</v>
      </c>
      <c r="D17" s="7">
        <v>1</v>
      </c>
      <c r="E17" s="171"/>
      <c r="F17" s="26">
        <f t="shared" si="0"/>
        <v>0</v>
      </c>
    </row>
    <row r="18" spans="1:10" ht="23.15" customHeight="1" x14ac:dyDescent="0.35">
      <c r="A18" s="80" t="s">
        <v>81</v>
      </c>
      <c r="B18" s="80"/>
      <c r="C18" s="80"/>
      <c r="D18" s="21"/>
      <c r="E18" s="172"/>
      <c r="F18" s="60">
        <f>SUM(F7:F17)</f>
        <v>0</v>
      </c>
      <c r="G18"/>
      <c r="H18" s="23"/>
      <c r="J18" s="24"/>
    </row>
    <row r="19" spans="1:10" ht="101.15" customHeight="1" thickBot="1" x14ac:dyDescent="0.4">
      <c r="A19" s="28"/>
      <c r="B19" s="16" t="s">
        <v>44</v>
      </c>
      <c r="C19" s="29"/>
      <c r="D19" s="30"/>
      <c r="E19" s="173"/>
      <c r="F19" s="35"/>
      <c r="G19"/>
      <c r="H19" s="23"/>
    </row>
    <row r="20" spans="1:10" ht="15" thickBot="1" x14ac:dyDescent="0.4">
      <c r="A20" s="28"/>
      <c r="B20" s="31" t="s">
        <v>45</v>
      </c>
      <c r="C20" s="32"/>
      <c r="D20" s="33"/>
      <c r="E20" s="174"/>
      <c r="F20" s="35"/>
    </row>
    <row r="21" spans="1:10" ht="242.5" customHeight="1" x14ac:dyDescent="0.35">
      <c r="A21" s="35"/>
      <c r="B21" s="42" t="s">
        <v>132</v>
      </c>
      <c r="C21" s="33"/>
      <c r="D21" s="33"/>
      <c r="E21" s="175"/>
      <c r="F21" s="35"/>
      <c r="H21" s="24"/>
    </row>
    <row r="22" spans="1:10" ht="27.65" customHeight="1" x14ac:dyDescent="0.35">
      <c r="A22" s="35">
        <v>1</v>
      </c>
      <c r="B22" s="40" t="s">
        <v>57</v>
      </c>
      <c r="C22" s="34" t="s">
        <v>46</v>
      </c>
      <c r="D22" s="35">
        <v>30</v>
      </c>
      <c r="E22" s="176"/>
      <c r="F22" s="59">
        <f>E22*D22</f>
        <v>0</v>
      </c>
    </row>
    <row r="23" spans="1:10" ht="21.65" customHeight="1" x14ac:dyDescent="0.35">
      <c r="A23" s="35">
        <v>2</v>
      </c>
      <c r="B23" s="40" t="s">
        <v>56</v>
      </c>
      <c r="C23" s="34" t="s">
        <v>46</v>
      </c>
      <c r="D23" s="35">
        <v>60</v>
      </c>
      <c r="E23" s="176"/>
      <c r="F23" s="59">
        <f t="shared" ref="F23:F38" si="1">E23*D23</f>
        <v>0</v>
      </c>
    </row>
    <row r="24" spans="1:10" ht="26.5" customHeight="1" x14ac:dyDescent="0.35">
      <c r="A24" s="35">
        <v>3</v>
      </c>
      <c r="B24" s="40" t="s">
        <v>47</v>
      </c>
      <c r="C24" s="34" t="s">
        <v>46</v>
      </c>
      <c r="D24" s="35">
        <v>30</v>
      </c>
      <c r="E24" s="176"/>
      <c r="F24" s="59">
        <f t="shared" si="1"/>
        <v>0</v>
      </c>
    </row>
    <row r="25" spans="1:10" ht="74.150000000000006" customHeight="1" x14ac:dyDescent="0.35">
      <c r="A25" s="35">
        <v>4</v>
      </c>
      <c r="B25" s="44" t="s">
        <v>55</v>
      </c>
      <c r="C25" s="35" t="s">
        <v>3</v>
      </c>
      <c r="D25" s="35">
        <v>1</v>
      </c>
      <c r="E25" s="177"/>
      <c r="F25" s="59">
        <f t="shared" si="1"/>
        <v>0</v>
      </c>
    </row>
    <row r="26" spans="1:10" ht="82.5" customHeight="1" x14ac:dyDescent="0.35">
      <c r="A26" s="35">
        <v>5</v>
      </c>
      <c r="B26" s="45" t="s">
        <v>133</v>
      </c>
      <c r="C26" s="36" t="s">
        <v>2</v>
      </c>
      <c r="D26" s="37">
        <v>1</v>
      </c>
      <c r="E26" s="178"/>
      <c r="F26" s="59">
        <f t="shared" si="1"/>
        <v>0</v>
      </c>
    </row>
    <row r="27" spans="1:10" ht="87" x14ac:dyDescent="0.35">
      <c r="A27" s="35">
        <v>6</v>
      </c>
      <c r="B27" s="46" t="s">
        <v>58</v>
      </c>
      <c r="C27" s="29" t="s">
        <v>2</v>
      </c>
      <c r="D27" s="30">
        <v>2</v>
      </c>
      <c r="E27" s="179"/>
      <c r="F27" s="59">
        <f t="shared" si="1"/>
        <v>0</v>
      </c>
    </row>
    <row r="28" spans="1:10" ht="87" x14ac:dyDescent="0.35">
      <c r="A28" s="35">
        <v>7</v>
      </c>
      <c r="B28" s="47" t="s">
        <v>134</v>
      </c>
      <c r="C28" s="29" t="s">
        <v>2</v>
      </c>
      <c r="D28" s="30">
        <v>1</v>
      </c>
      <c r="E28" s="179"/>
      <c r="F28" s="59">
        <f t="shared" si="1"/>
        <v>0</v>
      </c>
    </row>
    <row r="29" spans="1:10" ht="101.15" customHeight="1" x14ac:dyDescent="0.35">
      <c r="A29" s="35">
        <v>8</v>
      </c>
      <c r="B29" s="47" t="s">
        <v>59</v>
      </c>
      <c r="C29" s="29" t="s">
        <v>2</v>
      </c>
      <c r="D29" s="38">
        <v>1</v>
      </c>
      <c r="E29" s="179"/>
      <c r="F29" s="59">
        <f t="shared" si="1"/>
        <v>0</v>
      </c>
    </row>
    <row r="30" spans="1:10" ht="101.15" customHeight="1" x14ac:dyDescent="0.35">
      <c r="A30" s="35">
        <v>9</v>
      </c>
      <c r="B30" s="40" t="s">
        <v>48</v>
      </c>
      <c r="C30" s="34" t="s">
        <v>49</v>
      </c>
      <c r="D30" s="35">
        <f>(2.5*4.5*3)+2.25</f>
        <v>36</v>
      </c>
      <c r="E30" s="176"/>
      <c r="F30" s="59">
        <f t="shared" si="1"/>
        <v>0</v>
      </c>
    </row>
    <row r="31" spans="1:10" ht="93.65" customHeight="1" x14ac:dyDescent="0.35">
      <c r="A31" s="35">
        <v>10</v>
      </c>
      <c r="B31" s="40" t="s">
        <v>50</v>
      </c>
      <c r="C31" s="34" t="s">
        <v>49</v>
      </c>
      <c r="D31" s="35">
        <f>(2*4*0.25)+2</f>
        <v>4</v>
      </c>
      <c r="E31" s="176"/>
      <c r="F31" s="59">
        <f t="shared" si="1"/>
        <v>0</v>
      </c>
    </row>
    <row r="32" spans="1:10" ht="108.65" customHeight="1" x14ac:dyDescent="0.35">
      <c r="A32" s="35">
        <v>11</v>
      </c>
      <c r="B32" s="40" t="s">
        <v>60</v>
      </c>
      <c r="C32" s="35" t="s">
        <v>49</v>
      </c>
      <c r="D32" s="35">
        <v>12</v>
      </c>
      <c r="E32" s="176"/>
      <c r="F32" s="59">
        <f t="shared" si="1"/>
        <v>0</v>
      </c>
    </row>
    <row r="33" spans="1:6" ht="55.5" customHeight="1" thickBot="1" x14ac:dyDescent="0.4">
      <c r="A33" s="35">
        <v>12</v>
      </c>
      <c r="B33" s="43" t="s">
        <v>51</v>
      </c>
      <c r="C33" s="30" t="s">
        <v>52</v>
      </c>
      <c r="D33" s="30">
        <f>(2.5*4.5)+1.75</f>
        <v>13</v>
      </c>
      <c r="E33" s="180"/>
      <c r="F33" s="59">
        <f t="shared" si="1"/>
        <v>0</v>
      </c>
    </row>
    <row r="34" spans="1:6" ht="96.75" customHeight="1" x14ac:dyDescent="0.35">
      <c r="A34" s="35">
        <v>13</v>
      </c>
      <c r="B34" s="48" t="s">
        <v>61</v>
      </c>
      <c r="C34" s="33" t="s">
        <v>2</v>
      </c>
      <c r="D34" s="33">
        <v>1</v>
      </c>
      <c r="E34" s="181"/>
      <c r="F34" s="59">
        <f t="shared" si="1"/>
        <v>0</v>
      </c>
    </row>
    <row r="35" spans="1:6" ht="63" customHeight="1" x14ac:dyDescent="0.35">
      <c r="A35" s="35">
        <v>14</v>
      </c>
      <c r="B35" s="49" t="s">
        <v>53</v>
      </c>
      <c r="C35" s="35" t="s">
        <v>52</v>
      </c>
      <c r="D35" s="35">
        <v>27</v>
      </c>
      <c r="E35" s="176"/>
      <c r="F35" s="59">
        <f t="shared" si="1"/>
        <v>0</v>
      </c>
    </row>
    <row r="36" spans="1:6" ht="42.65" customHeight="1" x14ac:dyDescent="0.35">
      <c r="A36" s="35">
        <v>15</v>
      </c>
      <c r="B36" s="49" t="s">
        <v>54</v>
      </c>
      <c r="C36" s="35" t="s">
        <v>52</v>
      </c>
      <c r="D36" s="35">
        <v>30</v>
      </c>
      <c r="E36" s="176"/>
      <c r="F36" s="59">
        <f t="shared" si="1"/>
        <v>0</v>
      </c>
    </row>
    <row r="37" spans="1:6" ht="61.5" customHeight="1" x14ac:dyDescent="0.35">
      <c r="A37" s="35">
        <v>16</v>
      </c>
      <c r="B37" s="43" t="s">
        <v>62</v>
      </c>
      <c r="C37" s="30" t="s">
        <v>46</v>
      </c>
      <c r="D37" s="30">
        <v>100</v>
      </c>
      <c r="E37" s="179"/>
      <c r="F37" s="59">
        <f t="shared" si="1"/>
        <v>0</v>
      </c>
    </row>
    <row r="38" spans="1:6" ht="115" customHeight="1" x14ac:dyDescent="0.35">
      <c r="A38" s="35">
        <v>17</v>
      </c>
      <c r="B38" s="43" t="s">
        <v>135</v>
      </c>
      <c r="C38" s="30" t="s">
        <v>52</v>
      </c>
      <c r="D38" s="30">
        <v>20</v>
      </c>
      <c r="E38" s="179"/>
      <c r="F38" s="59">
        <f t="shared" si="1"/>
        <v>0</v>
      </c>
    </row>
    <row r="39" spans="1:6" x14ac:dyDescent="0.35">
      <c r="A39" s="39"/>
      <c r="B39" s="50" t="s">
        <v>136</v>
      </c>
      <c r="C39" s="41"/>
      <c r="D39" s="41"/>
      <c r="E39" s="41"/>
      <c r="F39" s="61">
        <f>SUM(F22:F38)</f>
        <v>0</v>
      </c>
    </row>
    <row r="40" spans="1:6" ht="18.5" x14ac:dyDescent="0.35">
      <c r="B40" s="57" t="s">
        <v>80</v>
      </c>
      <c r="C40" s="54"/>
      <c r="D40" s="55"/>
      <c r="E40" s="56"/>
      <c r="F40" s="62">
        <f>F39+F18</f>
        <v>0</v>
      </c>
    </row>
  </sheetData>
  <sheetProtection algorithmName="SHA-512" hashValue="h5LUokiUFvk7OzqTyynKfEJUKBz4i1yWFPiSjTCh4ycJSOrJ1PUB5kBJh5XZlnaP4xlGN6cjWJ9WmhZVzf5wVg==" saltValue="Nt9eeuvyWebaPYhsb+dYVw==" spinCount="100000" sheet="1" objects="1" scenarios="1"/>
  <mergeCells count="5">
    <mergeCell ref="A1:F1"/>
    <mergeCell ref="B2:F2"/>
    <mergeCell ref="B3:B4"/>
    <mergeCell ref="E4:F4"/>
    <mergeCell ref="A18:C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5716-886B-4E2A-9D5B-74499A85BB71}">
  <dimension ref="A1:J21"/>
  <sheetViews>
    <sheetView zoomScale="70" zoomScaleNormal="70" workbookViewId="0">
      <selection activeCell="D7" sqref="D7"/>
    </sheetView>
  </sheetViews>
  <sheetFormatPr defaultColWidth="8.81640625" defaultRowHeight="14.5" x14ac:dyDescent="0.35"/>
  <cols>
    <col min="1" max="1" width="8" style="5" customWidth="1"/>
    <col min="2" max="2" width="141.81640625" style="6" customWidth="1"/>
    <col min="3" max="3" width="10.81640625" style="2" customWidth="1"/>
    <col min="4" max="4" width="12.1796875" style="8" customWidth="1"/>
    <col min="5" max="5" width="29.1796875" style="5" customWidth="1"/>
    <col min="6" max="6" width="28.36328125" style="5" customWidth="1"/>
    <col min="7" max="7" width="8.81640625" style="3"/>
    <col min="8" max="8" width="10.81640625" style="3" bestFit="1" customWidth="1"/>
    <col min="9" max="16384" width="8.81640625" style="3"/>
  </cols>
  <sheetData>
    <row r="1" spans="1:6" ht="49.4" customHeight="1" x14ac:dyDescent="0.35">
      <c r="A1" s="74" t="s">
        <v>88</v>
      </c>
      <c r="B1" s="75"/>
      <c r="C1" s="75"/>
      <c r="D1" s="75"/>
      <c r="E1" s="75"/>
      <c r="F1" s="75"/>
    </row>
    <row r="2" spans="1:6" ht="143.25" customHeight="1" x14ac:dyDescent="0.35">
      <c r="A2" s="16"/>
      <c r="B2" s="76" t="s">
        <v>140</v>
      </c>
      <c r="C2" s="76"/>
      <c r="D2" s="76"/>
      <c r="E2" s="76"/>
      <c r="F2" s="76"/>
    </row>
    <row r="3" spans="1:6" ht="49.4" customHeight="1" x14ac:dyDescent="0.35">
      <c r="A3" s="16"/>
      <c r="B3" s="77" t="s">
        <v>102</v>
      </c>
      <c r="C3" s="17"/>
      <c r="D3" s="17"/>
    </row>
    <row r="4" spans="1:6" ht="49.4" customHeight="1" x14ac:dyDescent="0.35">
      <c r="A4" s="18"/>
      <c r="B4" s="78"/>
      <c r="C4" s="18"/>
      <c r="D4" s="18"/>
      <c r="E4" s="79"/>
      <c r="F4" s="79"/>
    </row>
    <row r="5" spans="1:6" s="4" customFormat="1" ht="34.75" customHeight="1" x14ac:dyDescent="0.35">
      <c r="A5" s="19" t="s">
        <v>1</v>
      </c>
      <c r="B5" s="19" t="s">
        <v>0</v>
      </c>
      <c r="C5" s="19" t="s">
        <v>2</v>
      </c>
      <c r="D5" s="20" t="s">
        <v>4</v>
      </c>
      <c r="E5" s="169" t="s">
        <v>95</v>
      </c>
      <c r="F5" s="20" t="s">
        <v>93</v>
      </c>
    </row>
    <row r="6" spans="1:6" s="4" customFormat="1" ht="32.5" customHeight="1" x14ac:dyDescent="0.35">
      <c r="A6" s="9" t="s">
        <v>20</v>
      </c>
      <c r="B6" s="11" t="s">
        <v>18</v>
      </c>
      <c r="C6" s="9"/>
      <c r="D6" s="7"/>
      <c r="E6" s="159"/>
      <c r="F6" s="15"/>
    </row>
    <row r="7" spans="1:6" s="4" customFormat="1" ht="226.5" customHeight="1" x14ac:dyDescent="0.35">
      <c r="A7" s="25" t="s">
        <v>21</v>
      </c>
      <c r="B7" s="10" t="s">
        <v>141</v>
      </c>
      <c r="C7" s="9" t="s">
        <v>3</v>
      </c>
      <c r="D7" s="7">
        <v>1</v>
      </c>
      <c r="E7" s="160"/>
      <c r="F7" s="26">
        <f t="shared" ref="F7:F17" si="0">E7*D7</f>
        <v>0</v>
      </c>
    </row>
    <row r="8" spans="1:6" s="4" customFormat="1" ht="29" x14ac:dyDescent="0.35">
      <c r="A8" s="25" t="s">
        <v>7</v>
      </c>
      <c r="B8" s="11" t="s">
        <v>10</v>
      </c>
      <c r="C8" s="9"/>
      <c r="D8" s="7"/>
      <c r="E8" s="161"/>
      <c r="F8" s="26"/>
    </row>
    <row r="9" spans="1:6" s="4" customFormat="1" ht="390" customHeight="1" x14ac:dyDescent="0.35">
      <c r="A9" s="25" t="s">
        <v>11</v>
      </c>
      <c r="B9" s="11" t="s">
        <v>142</v>
      </c>
      <c r="C9" s="9" t="s">
        <v>3</v>
      </c>
      <c r="D9" s="7">
        <v>1</v>
      </c>
      <c r="E9" s="161"/>
      <c r="F9" s="26"/>
    </row>
    <row r="10" spans="1:6" s="4" customFormat="1" ht="370.5" customHeight="1" x14ac:dyDescent="0.35">
      <c r="A10" s="25" t="s">
        <v>12</v>
      </c>
      <c r="B10" s="12" t="s">
        <v>143</v>
      </c>
      <c r="C10" s="9" t="s">
        <v>3</v>
      </c>
      <c r="D10" s="7">
        <v>1</v>
      </c>
      <c r="E10" s="161"/>
      <c r="F10" s="26">
        <f>E10*D10</f>
        <v>0</v>
      </c>
    </row>
    <row r="11" spans="1:6" s="4" customFormat="1" ht="30.65" customHeight="1" x14ac:dyDescent="0.35">
      <c r="A11" s="25" t="s">
        <v>9</v>
      </c>
      <c r="B11" s="11" t="s">
        <v>8</v>
      </c>
      <c r="C11" s="9"/>
      <c r="D11" s="7"/>
      <c r="E11" s="161"/>
      <c r="F11" s="26"/>
    </row>
    <row r="12" spans="1:6" s="4" customFormat="1" ht="225.75" customHeight="1" x14ac:dyDescent="0.35">
      <c r="A12" s="25" t="s">
        <v>13</v>
      </c>
      <c r="B12" s="12" t="s">
        <v>105</v>
      </c>
      <c r="C12" s="9" t="s">
        <v>3</v>
      </c>
      <c r="D12" s="7">
        <v>1</v>
      </c>
      <c r="E12" s="161"/>
      <c r="F12" s="26">
        <f t="shared" si="0"/>
        <v>0</v>
      </c>
    </row>
    <row r="13" spans="1:6" s="4" customFormat="1" ht="253" customHeight="1" x14ac:dyDescent="0.35">
      <c r="A13" s="25" t="s">
        <v>14</v>
      </c>
      <c r="B13" s="13" t="s">
        <v>144</v>
      </c>
      <c r="C13" s="9" t="s">
        <v>3</v>
      </c>
      <c r="D13" s="7">
        <v>1</v>
      </c>
      <c r="E13" s="161"/>
      <c r="F13" s="26">
        <f t="shared" si="0"/>
        <v>0</v>
      </c>
    </row>
    <row r="14" spans="1:6" s="4" customFormat="1" ht="203.15" customHeight="1" x14ac:dyDescent="0.35">
      <c r="A14" s="25" t="s">
        <v>15</v>
      </c>
      <c r="B14" s="11" t="s">
        <v>145</v>
      </c>
      <c r="C14" s="9" t="s">
        <v>2</v>
      </c>
      <c r="D14" s="7">
        <v>1</v>
      </c>
      <c r="E14" s="161"/>
      <c r="F14" s="26">
        <f t="shared" si="0"/>
        <v>0</v>
      </c>
    </row>
    <row r="15" spans="1:6" s="4" customFormat="1" ht="74.900000000000006" customHeight="1" x14ac:dyDescent="0.35">
      <c r="A15" s="25" t="s">
        <v>16</v>
      </c>
      <c r="B15" s="11" t="s">
        <v>17</v>
      </c>
      <c r="C15" s="9" t="s">
        <v>3</v>
      </c>
      <c r="D15" s="7">
        <v>1</v>
      </c>
      <c r="E15" s="161"/>
      <c r="F15" s="26">
        <f t="shared" si="0"/>
        <v>0</v>
      </c>
    </row>
    <row r="16" spans="1:6" s="4" customFormat="1" ht="98.5" customHeight="1" x14ac:dyDescent="0.35">
      <c r="A16" s="25"/>
      <c r="B16" s="22" t="s">
        <v>116</v>
      </c>
      <c r="C16" s="9"/>
      <c r="D16" s="7"/>
      <c r="E16" s="161"/>
      <c r="F16" s="26"/>
    </row>
    <row r="17" spans="1:10" s="4" customFormat="1" ht="307.5" customHeight="1" x14ac:dyDescent="0.35">
      <c r="A17" s="1" t="s">
        <v>5</v>
      </c>
      <c r="B17" s="11" t="s">
        <v>22</v>
      </c>
      <c r="C17" s="9" t="s">
        <v>3</v>
      </c>
      <c r="D17" s="7">
        <v>1</v>
      </c>
      <c r="E17" s="161"/>
      <c r="F17" s="26">
        <f t="shared" si="0"/>
        <v>0</v>
      </c>
    </row>
    <row r="18" spans="1:10" ht="23.15" customHeight="1" x14ac:dyDescent="0.35">
      <c r="A18" s="80" t="s">
        <v>6</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nct+y5rWkt1gSELv9ho/8ALPgOrDjtLx4bajYWieSPoYPDpf0z42z5xFpbEiKAFOnZzK5Ls6CGo2h1A9z3IlHw==" saltValue="HqD7zmt+zAYrN7y1vcXCgg=="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6C0-4C03-4E63-AD6E-B8DEB001626D}">
  <dimension ref="A1:J21"/>
  <sheetViews>
    <sheetView topLeftCell="A3" zoomScale="70" zoomScaleNormal="70" workbookViewId="0">
      <selection activeCell="F7" sqref="F7"/>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8.08984375" style="5" customWidth="1"/>
    <col min="6" max="6" width="27" style="5" customWidth="1"/>
    <col min="7" max="7" width="9.54296875" style="3" bestFit="1" customWidth="1"/>
    <col min="8" max="8" width="10.81640625" style="3" bestFit="1" customWidth="1"/>
    <col min="9" max="9" width="13.26953125" style="3" bestFit="1" customWidth="1"/>
    <col min="10" max="16384" width="8.81640625" style="3"/>
  </cols>
  <sheetData>
    <row r="1" spans="1:9" ht="49.4" customHeight="1" x14ac:dyDescent="0.35">
      <c r="A1" s="74" t="s">
        <v>89</v>
      </c>
      <c r="B1" s="75"/>
      <c r="C1" s="75"/>
      <c r="D1" s="75"/>
      <c r="E1" s="75"/>
      <c r="F1" s="75"/>
    </row>
    <row r="2" spans="1:9" ht="143.25" customHeight="1" x14ac:dyDescent="0.35">
      <c r="A2" s="16"/>
      <c r="B2" s="76" t="s">
        <v>146</v>
      </c>
      <c r="C2" s="76"/>
      <c r="D2" s="76"/>
      <c r="E2" s="76"/>
      <c r="F2" s="76"/>
    </row>
    <row r="3" spans="1:9" ht="49.4" customHeight="1" x14ac:dyDescent="0.35">
      <c r="A3" s="16"/>
      <c r="B3" s="77" t="s">
        <v>163</v>
      </c>
      <c r="C3" s="17"/>
      <c r="D3" s="17"/>
    </row>
    <row r="4" spans="1:9" ht="73.5" customHeight="1" x14ac:dyDescent="0.35">
      <c r="A4" s="18"/>
      <c r="B4" s="78"/>
      <c r="C4" s="18"/>
      <c r="D4" s="18"/>
      <c r="E4" s="79"/>
      <c r="F4" s="79"/>
    </row>
    <row r="5" spans="1:9" s="4" customFormat="1" ht="34.75" customHeight="1" x14ac:dyDescent="0.35">
      <c r="A5" s="19" t="s">
        <v>1</v>
      </c>
      <c r="B5" s="19" t="s">
        <v>0</v>
      </c>
      <c r="C5" s="19" t="s">
        <v>2</v>
      </c>
      <c r="D5" s="20" t="s">
        <v>4</v>
      </c>
      <c r="E5" s="169" t="s">
        <v>95</v>
      </c>
      <c r="F5" s="20" t="s">
        <v>96</v>
      </c>
    </row>
    <row r="6" spans="1:9" s="4" customFormat="1" ht="32.5" customHeight="1" x14ac:dyDescent="0.35">
      <c r="A6" s="9" t="s">
        <v>20</v>
      </c>
      <c r="B6" s="11" t="s">
        <v>18</v>
      </c>
      <c r="C6" s="9"/>
      <c r="D6" s="7"/>
      <c r="E6" s="159"/>
      <c r="F6" s="15"/>
    </row>
    <row r="7" spans="1:9" s="4" customFormat="1" ht="235.5" customHeight="1" x14ac:dyDescent="0.35">
      <c r="A7" s="25" t="s">
        <v>21</v>
      </c>
      <c r="B7" s="10" t="s">
        <v>149</v>
      </c>
      <c r="C7" s="9" t="s">
        <v>3</v>
      </c>
      <c r="D7" s="7">
        <v>1</v>
      </c>
      <c r="E7" s="170"/>
      <c r="F7" s="26">
        <f t="shared" ref="F7:F17" si="0">E7*D7</f>
        <v>0</v>
      </c>
      <c r="I7" s="64"/>
    </row>
    <row r="8" spans="1:9" s="4" customFormat="1" ht="29" x14ac:dyDescent="0.35">
      <c r="A8" s="25" t="s">
        <v>7</v>
      </c>
      <c r="B8" s="11" t="s">
        <v>10</v>
      </c>
      <c r="C8" s="9"/>
      <c r="D8" s="7"/>
      <c r="E8" s="161"/>
      <c r="F8" s="26"/>
    </row>
    <row r="9" spans="1:9" s="4" customFormat="1" ht="384" customHeight="1" x14ac:dyDescent="0.35">
      <c r="A9" s="25" t="s">
        <v>11</v>
      </c>
      <c r="B9" s="11" t="s">
        <v>148</v>
      </c>
      <c r="C9" s="9" t="s">
        <v>3</v>
      </c>
      <c r="D9" s="7">
        <v>1</v>
      </c>
      <c r="E9" s="161"/>
      <c r="F9" s="26"/>
      <c r="H9" s="63"/>
    </row>
    <row r="10" spans="1:9" s="4" customFormat="1" ht="399" customHeight="1" x14ac:dyDescent="0.35">
      <c r="A10" s="25" t="s">
        <v>12</v>
      </c>
      <c r="B10" s="12" t="s">
        <v>150</v>
      </c>
      <c r="C10" s="9" t="s">
        <v>3</v>
      </c>
      <c r="D10" s="7">
        <v>1</v>
      </c>
      <c r="E10" s="161"/>
      <c r="F10" s="26">
        <f>E10*D10</f>
        <v>0</v>
      </c>
      <c r="G10" s="63"/>
    </row>
    <row r="11" spans="1:9" s="4" customFormat="1" ht="30.65" customHeight="1" x14ac:dyDescent="0.35">
      <c r="A11" s="25" t="s">
        <v>9</v>
      </c>
      <c r="B11" s="11" t="s">
        <v>8</v>
      </c>
      <c r="C11" s="9"/>
      <c r="D11" s="7"/>
      <c r="E11" s="161"/>
      <c r="F11" s="26"/>
    </row>
    <row r="12" spans="1:9" s="4" customFormat="1" ht="207" customHeight="1" x14ac:dyDescent="0.35">
      <c r="A12" s="25" t="s">
        <v>13</v>
      </c>
      <c r="B12" s="12" t="s">
        <v>103</v>
      </c>
      <c r="C12" s="9" t="s">
        <v>3</v>
      </c>
      <c r="D12" s="7">
        <v>1</v>
      </c>
      <c r="E12" s="171"/>
      <c r="F12" s="26">
        <f t="shared" si="0"/>
        <v>0</v>
      </c>
      <c r="G12" s="65"/>
    </row>
    <row r="13" spans="1:9" s="4" customFormat="1" ht="188.5" x14ac:dyDescent="0.35">
      <c r="A13" s="25" t="s">
        <v>14</v>
      </c>
      <c r="B13" s="13" t="s">
        <v>147</v>
      </c>
      <c r="C13" s="9" t="s">
        <v>3</v>
      </c>
      <c r="D13" s="7">
        <v>1</v>
      </c>
      <c r="E13" s="161"/>
      <c r="F13" s="26">
        <f t="shared" si="0"/>
        <v>0</v>
      </c>
    </row>
    <row r="14" spans="1:9" s="4" customFormat="1" ht="203.15" customHeight="1" x14ac:dyDescent="0.35">
      <c r="A14" s="25" t="s">
        <v>15</v>
      </c>
      <c r="B14" s="11" t="s">
        <v>106</v>
      </c>
      <c r="C14" s="9" t="s">
        <v>2</v>
      </c>
      <c r="D14" s="7">
        <v>1</v>
      </c>
      <c r="E14" s="171"/>
      <c r="F14" s="26">
        <f t="shared" si="0"/>
        <v>0</v>
      </c>
    </row>
    <row r="15" spans="1:9" s="4" customFormat="1" ht="74.900000000000006" customHeight="1" x14ac:dyDescent="0.35">
      <c r="A15" s="25" t="s">
        <v>16</v>
      </c>
      <c r="B15" s="11" t="s">
        <v>17</v>
      </c>
      <c r="C15" s="9" t="s">
        <v>3</v>
      </c>
      <c r="D15" s="7">
        <v>1</v>
      </c>
      <c r="E15" s="161"/>
      <c r="F15" s="26">
        <f t="shared" si="0"/>
        <v>0</v>
      </c>
    </row>
    <row r="16" spans="1:9" s="4" customFormat="1" ht="98.5" customHeight="1" x14ac:dyDescent="0.35">
      <c r="A16" s="25"/>
      <c r="B16" s="22" t="s">
        <v>116</v>
      </c>
      <c r="C16" s="9"/>
      <c r="D16" s="7"/>
      <c r="E16" s="161"/>
      <c r="F16" s="26"/>
    </row>
    <row r="17" spans="1:10" s="4" customFormat="1" ht="336.75" customHeight="1" x14ac:dyDescent="0.35">
      <c r="A17" s="1" t="s">
        <v>5</v>
      </c>
      <c r="B17" s="11" t="s">
        <v>22</v>
      </c>
      <c r="C17" s="9" t="s">
        <v>3</v>
      </c>
      <c r="D17" s="7">
        <v>1</v>
      </c>
      <c r="E17" s="171"/>
      <c r="F17" s="26">
        <f t="shared" si="0"/>
        <v>0</v>
      </c>
    </row>
    <row r="18" spans="1:10" ht="23.15" customHeight="1" x14ac:dyDescent="0.35">
      <c r="A18" s="80" t="s">
        <v>6</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c0/trlNvgZOVAE3ZULL4trKQpz/xUCj/ecj4+OZbxKZPNx1n539/vmYlVgCiEIxzTca09kJ8XTWHHcWYamgd9w==" saltValue="eDYkTGp109paojBBCR1qkg=="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1F12-F715-46BD-B812-1472CD92BE7C}">
  <dimension ref="A1:J21"/>
  <sheetViews>
    <sheetView zoomScale="70" zoomScaleNormal="70" workbookViewId="0">
      <selection activeCell="D7" sqref="D7:E7"/>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7" style="5" customWidth="1"/>
    <col min="6" max="6" width="27.54296875" style="5" customWidth="1"/>
    <col min="7" max="7" width="8.81640625" style="3"/>
    <col min="8" max="8" width="10.81640625" style="3" bestFit="1" customWidth="1"/>
    <col min="9" max="16384" width="8.81640625" style="3"/>
  </cols>
  <sheetData>
    <row r="1" spans="1:8" ht="49.4" customHeight="1" x14ac:dyDescent="0.35">
      <c r="A1" s="74" t="s">
        <v>90</v>
      </c>
      <c r="B1" s="75"/>
      <c r="C1" s="75"/>
      <c r="D1" s="75"/>
      <c r="E1" s="75"/>
      <c r="F1" s="75"/>
    </row>
    <row r="2" spans="1:8" ht="143.25" customHeight="1" x14ac:dyDescent="0.35">
      <c r="A2" s="16"/>
      <c r="B2" s="76" t="s">
        <v>146</v>
      </c>
      <c r="C2" s="76"/>
      <c r="D2" s="76"/>
      <c r="E2" s="76"/>
      <c r="F2" s="76"/>
    </row>
    <row r="3" spans="1:8" ht="49.4" customHeight="1" x14ac:dyDescent="0.35">
      <c r="A3" s="16"/>
      <c r="B3" s="77" t="s">
        <v>164</v>
      </c>
      <c r="C3" s="17"/>
      <c r="D3" s="17"/>
    </row>
    <row r="4" spans="1:8" ht="78.5" customHeight="1" x14ac:dyDescent="0.35">
      <c r="A4" s="18"/>
      <c r="B4" s="78"/>
      <c r="C4" s="18"/>
      <c r="D4" s="18"/>
      <c r="E4" s="79"/>
      <c r="F4" s="79"/>
    </row>
    <row r="5" spans="1:8" s="4" customFormat="1" ht="34.75" customHeight="1" x14ac:dyDescent="0.35">
      <c r="A5" s="19" t="s">
        <v>1</v>
      </c>
      <c r="B5" s="19" t="s">
        <v>0</v>
      </c>
      <c r="C5" s="19" t="s">
        <v>2</v>
      </c>
      <c r="D5" s="20" t="s">
        <v>4</v>
      </c>
      <c r="E5" s="169" t="s">
        <v>94</v>
      </c>
      <c r="F5" s="20" t="s">
        <v>96</v>
      </c>
    </row>
    <row r="6" spans="1:8" s="4" customFormat="1" ht="32.5" customHeight="1" x14ac:dyDescent="0.35">
      <c r="A6" s="9" t="s">
        <v>20</v>
      </c>
      <c r="B6" s="11" t="s">
        <v>18</v>
      </c>
      <c r="C6" s="9"/>
      <c r="D6" s="7"/>
      <c r="E6" s="159"/>
      <c r="F6" s="15"/>
    </row>
    <row r="7" spans="1:8" s="4" customFormat="1" ht="219.75" customHeight="1" x14ac:dyDescent="0.35">
      <c r="A7" s="25" t="s">
        <v>21</v>
      </c>
      <c r="B7" s="10" t="s">
        <v>151</v>
      </c>
      <c r="C7" s="9" t="s">
        <v>3</v>
      </c>
      <c r="D7" s="7">
        <v>1</v>
      </c>
      <c r="E7" s="160"/>
      <c r="F7" s="26">
        <f t="shared" ref="F7:F17" si="0">E7*D7</f>
        <v>0</v>
      </c>
    </row>
    <row r="8" spans="1:8" s="4" customFormat="1" ht="29" x14ac:dyDescent="0.35">
      <c r="A8" s="25" t="s">
        <v>7</v>
      </c>
      <c r="B8" s="11" t="s">
        <v>10</v>
      </c>
      <c r="C8" s="9"/>
      <c r="D8" s="7"/>
      <c r="E8" s="161"/>
      <c r="F8" s="26"/>
    </row>
    <row r="9" spans="1:8" s="4" customFormat="1" ht="372.75" customHeight="1" x14ac:dyDescent="0.35">
      <c r="A9" s="25" t="s">
        <v>11</v>
      </c>
      <c r="B9" s="11" t="s">
        <v>152</v>
      </c>
      <c r="C9" s="9" t="s">
        <v>3</v>
      </c>
      <c r="D9" s="7">
        <v>1</v>
      </c>
      <c r="E9" s="161"/>
      <c r="F9" s="26"/>
      <c r="H9" s="65"/>
    </row>
    <row r="10" spans="1:8" s="4" customFormat="1" ht="372.75" customHeight="1" x14ac:dyDescent="0.35">
      <c r="A10" s="25" t="s">
        <v>12</v>
      </c>
      <c r="B10" s="12" t="s">
        <v>153</v>
      </c>
      <c r="C10" s="9" t="s">
        <v>3</v>
      </c>
      <c r="D10" s="7">
        <v>1</v>
      </c>
      <c r="E10" s="161"/>
      <c r="F10" s="26">
        <f>E10*D10</f>
        <v>0</v>
      </c>
    </row>
    <row r="11" spans="1:8" s="4" customFormat="1" ht="30.65" customHeight="1" x14ac:dyDescent="0.35">
      <c r="A11" s="25" t="s">
        <v>9</v>
      </c>
      <c r="B11" s="11" t="s">
        <v>8</v>
      </c>
      <c r="C11" s="9"/>
      <c r="D11" s="7"/>
      <c r="E11" s="161"/>
      <c r="F11" s="26"/>
    </row>
    <row r="12" spans="1:8" s="4" customFormat="1" ht="229.5" customHeight="1" x14ac:dyDescent="0.35">
      <c r="A12" s="25" t="s">
        <v>13</v>
      </c>
      <c r="B12" s="12" t="s">
        <v>103</v>
      </c>
      <c r="C12" s="9" t="s">
        <v>3</v>
      </c>
      <c r="D12" s="7">
        <v>1</v>
      </c>
      <c r="E12" s="161"/>
      <c r="F12" s="26">
        <f t="shared" si="0"/>
        <v>0</v>
      </c>
    </row>
    <row r="13" spans="1:8" s="4" customFormat="1" ht="253" customHeight="1" x14ac:dyDescent="0.35">
      <c r="A13" s="25" t="s">
        <v>14</v>
      </c>
      <c r="B13" s="13" t="s">
        <v>154</v>
      </c>
      <c r="C13" s="9" t="s">
        <v>3</v>
      </c>
      <c r="D13" s="7">
        <v>1</v>
      </c>
      <c r="E13" s="161"/>
      <c r="F13" s="26">
        <f t="shared" si="0"/>
        <v>0</v>
      </c>
    </row>
    <row r="14" spans="1:8" s="4" customFormat="1" ht="203.15" customHeight="1" x14ac:dyDescent="0.35">
      <c r="A14" s="25" t="s">
        <v>15</v>
      </c>
      <c r="B14" s="11" t="s">
        <v>107</v>
      </c>
      <c r="C14" s="9" t="s">
        <v>2</v>
      </c>
      <c r="D14" s="7">
        <v>1</v>
      </c>
      <c r="E14" s="161"/>
      <c r="F14" s="26">
        <f t="shared" si="0"/>
        <v>0</v>
      </c>
    </row>
    <row r="15" spans="1:8" s="4" customFormat="1" ht="74.900000000000006" customHeight="1" x14ac:dyDescent="0.35">
      <c r="A15" s="25" t="s">
        <v>16</v>
      </c>
      <c r="B15" s="11" t="s">
        <v>17</v>
      </c>
      <c r="C15" s="9" t="s">
        <v>3</v>
      </c>
      <c r="D15" s="7">
        <v>1</v>
      </c>
      <c r="E15" s="161"/>
      <c r="F15" s="26">
        <f t="shared" si="0"/>
        <v>0</v>
      </c>
    </row>
    <row r="16" spans="1:8" s="4" customFormat="1" ht="98.5" customHeight="1" x14ac:dyDescent="0.35">
      <c r="A16" s="25"/>
      <c r="B16" s="22" t="s">
        <v>116</v>
      </c>
      <c r="C16" s="9"/>
      <c r="D16" s="7"/>
      <c r="E16" s="161"/>
      <c r="F16" s="26"/>
    </row>
    <row r="17" spans="1:10" s="4" customFormat="1" ht="307.5" customHeight="1" x14ac:dyDescent="0.35">
      <c r="A17" s="1" t="s">
        <v>5</v>
      </c>
      <c r="B17" s="11" t="s">
        <v>22</v>
      </c>
      <c r="C17" s="9" t="s">
        <v>3</v>
      </c>
      <c r="D17" s="7">
        <v>1</v>
      </c>
      <c r="E17" s="161"/>
      <c r="F17" s="26">
        <f t="shared" si="0"/>
        <v>0</v>
      </c>
    </row>
    <row r="18" spans="1:10" ht="23.15" customHeight="1" x14ac:dyDescent="0.35">
      <c r="A18" s="80" t="s">
        <v>6</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0si8E9L1gG3ASFXufmddtQBMkzbtcljwRC8PoGugQjYgvNRP+223UrXwvWYha43g7szYlJnveDXAUNKqSe5HVg==" saltValue="WU+E7/rQc55iP6BSK7C+1w=="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B950-9CD6-4F2B-A017-482EB225435E}">
  <dimension ref="A1:J21"/>
  <sheetViews>
    <sheetView topLeftCell="A14" zoomScale="70" zoomScaleNormal="70" workbookViewId="0">
      <selection activeCell="F5" activeCellId="3" sqref="A6:D18 B3:B4 B2:F2 F5:F18"/>
    </sheetView>
  </sheetViews>
  <sheetFormatPr defaultColWidth="8.81640625" defaultRowHeight="14.5" x14ac:dyDescent="0.35"/>
  <cols>
    <col min="1" max="1" width="8" style="5" customWidth="1"/>
    <col min="2" max="2" width="136.453125" style="6" customWidth="1"/>
    <col min="3" max="3" width="10.81640625" style="2" customWidth="1"/>
    <col min="4" max="4" width="12.1796875" style="8" customWidth="1"/>
    <col min="5" max="5" width="24.81640625" style="5" customWidth="1"/>
    <col min="6" max="6" width="24.36328125" style="5" bestFit="1" customWidth="1"/>
    <col min="7" max="7" width="8.81640625" style="3"/>
    <col min="8" max="8" width="10.81640625" style="3" bestFit="1" customWidth="1"/>
    <col min="9" max="16384" width="8.81640625" style="3"/>
  </cols>
  <sheetData>
    <row r="1" spans="1:6" ht="49.4" customHeight="1" x14ac:dyDescent="0.35">
      <c r="A1" s="74" t="s">
        <v>91</v>
      </c>
      <c r="B1" s="75"/>
      <c r="C1" s="75"/>
      <c r="D1" s="75"/>
      <c r="E1" s="75"/>
      <c r="F1" s="75"/>
    </row>
    <row r="2" spans="1:6" ht="143.25" customHeight="1" x14ac:dyDescent="0.35">
      <c r="A2" s="16"/>
      <c r="B2" s="76" t="s">
        <v>155</v>
      </c>
      <c r="C2" s="76"/>
      <c r="D2" s="76"/>
      <c r="E2" s="76"/>
      <c r="F2" s="76"/>
    </row>
    <row r="3" spans="1:6" ht="49.4" customHeight="1" x14ac:dyDescent="0.35">
      <c r="A3" s="16"/>
      <c r="B3" s="77" t="s">
        <v>163</v>
      </c>
      <c r="C3" s="17"/>
      <c r="D3" s="17"/>
    </row>
    <row r="4" spans="1:6" ht="49.4" customHeight="1" x14ac:dyDescent="0.35">
      <c r="A4" s="18"/>
      <c r="B4" s="78"/>
      <c r="C4" s="18"/>
      <c r="D4" s="18"/>
      <c r="E4" s="79"/>
      <c r="F4" s="79"/>
    </row>
    <row r="5" spans="1:6" s="4" customFormat="1" ht="34.75" customHeight="1" x14ac:dyDescent="0.35">
      <c r="A5" s="19" t="s">
        <v>1</v>
      </c>
      <c r="B5" s="19" t="s">
        <v>0</v>
      </c>
      <c r="C5" s="19" t="s">
        <v>2</v>
      </c>
      <c r="D5" s="20" t="s">
        <v>4</v>
      </c>
      <c r="E5" s="169" t="s">
        <v>94</v>
      </c>
      <c r="F5" s="20" t="s">
        <v>96</v>
      </c>
    </row>
    <row r="6" spans="1:6" s="4" customFormat="1" ht="32.5" customHeight="1" x14ac:dyDescent="0.35">
      <c r="A6" s="9" t="s">
        <v>20</v>
      </c>
      <c r="B6" s="11" t="s">
        <v>18</v>
      </c>
      <c r="C6" s="9"/>
      <c r="D6" s="7"/>
      <c r="E6" s="159"/>
      <c r="F6" s="15"/>
    </row>
    <row r="7" spans="1:6" s="4" customFormat="1" ht="224.25" customHeight="1" x14ac:dyDescent="0.35">
      <c r="A7" s="25" t="s">
        <v>21</v>
      </c>
      <c r="B7" s="10" t="s">
        <v>156</v>
      </c>
      <c r="C7" s="9" t="s">
        <v>3</v>
      </c>
      <c r="D7" s="7">
        <v>1</v>
      </c>
      <c r="E7" s="160"/>
      <c r="F7" s="26">
        <f t="shared" ref="F7:F17" si="0">E7*D7</f>
        <v>0</v>
      </c>
    </row>
    <row r="8" spans="1:6" s="4" customFormat="1" ht="29" x14ac:dyDescent="0.35">
      <c r="A8" s="25" t="s">
        <v>7</v>
      </c>
      <c r="B8" s="11" t="s">
        <v>10</v>
      </c>
      <c r="C8" s="9"/>
      <c r="D8" s="7"/>
      <c r="E8" s="161"/>
      <c r="F8" s="26"/>
    </row>
    <row r="9" spans="1:6" s="4" customFormat="1" ht="376.5" customHeight="1" x14ac:dyDescent="0.35">
      <c r="A9" s="25" t="s">
        <v>11</v>
      </c>
      <c r="B9" s="11" t="s">
        <v>157</v>
      </c>
      <c r="C9" s="9" t="s">
        <v>3</v>
      </c>
      <c r="D9" s="7">
        <v>1</v>
      </c>
      <c r="E9" s="161"/>
      <c r="F9" s="26"/>
    </row>
    <row r="10" spans="1:6" s="4" customFormat="1" ht="391.5" customHeight="1" x14ac:dyDescent="0.35">
      <c r="A10" s="25" t="s">
        <v>12</v>
      </c>
      <c r="B10" s="12" t="s">
        <v>158</v>
      </c>
      <c r="C10" s="9" t="s">
        <v>3</v>
      </c>
      <c r="D10" s="7">
        <v>1</v>
      </c>
      <c r="E10" s="161"/>
      <c r="F10" s="26">
        <f>E10*D10</f>
        <v>0</v>
      </c>
    </row>
    <row r="11" spans="1:6" s="4" customFormat="1" ht="30.65" customHeight="1" x14ac:dyDescent="0.35">
      <c r="A11" s="25" t="s">
        <v>9</v>
      </c>
      <c r="B11" s="11" t="s">
        <v>8</v>
      </c>
      <c r="C11" s="9"/>
      <c r="D11" s="7"/>
      <c r="E11" s="161"/>
      <c r="F11" s="26"/>
    </row>
    <row r="12" spans="1:6" s="4" customFormat="1" ht="210.75" customHeight="1" x14ac:dyDescent="0.35">
      <c r="A12" s="25" t="s">
        <v>13</v>
      </c>
      <c r="B12" s="12" t="s">
        <v>103</v>
      </c>
      <c r="C12" s="9" t="s">
        <v>3</v>
      </c>
      <c r="D12" s="7">
        <v>1</v>
      </c>
      <c r="E12" s="161"/>
      <c r="F12" s="26">
        <f t="shared" si="0"/>
        <v>0</v>
      </c>
    </row>
    <row r="13" spans="1:6" s="4" customFormat="1" ht="253" customHeight="1" x14ac:dyDescent="0.35">
      <c r="A13" s="25" t="s">
        <v>14</v>
      </c>
      <c r="B13" s="13" t="s">
        <v>154</v>
      </c>
      <c r="C13" s="9" t="s">
        <v>3</v>
      </c>
      <c r="D13" s="7">
        <v>1</v>
      </c>
      <c r="E13" s="161"/>
      <c r="F13" s="26">
        <f t="shared" si="0"/>
        <v>0</v>
      </c>
    </row>
    <row r="14" spans="1:6" s="4" customFormat="1" ht="203.15" customHeight="1" x14ac:dyDescent="0.35">
      <c r="A14" s="25" t="s">
        <v>15</v>
      </c>
      <c r="B14" s="11" t="s">
        <v>107</v>
      </c>
      <c r="C14" s="9" t="s">
        <v>2</v>
      </c>
      <c r="D14" s="7">
        <v>1</v>
      </c>
      <c r="E14" s="161"/>
      <c r="F14" s="26">
        <f t="shared" si="0"/>
        <v>0</v>
      </c>
    </row>
    <row r="15" spans="1:6" s="4" customFormat="1" ht="74.900000000000006" customHeight="1" x14ac:dyDescent="0.35">
      <c r="A15" s="25" t="s">
        <v>16</v>
      </c>
      <c r="B15" s="11" t="s">
        <v>17</v>
      </c>
      <c r="C15" s="9" t="s">
        <v>3</v>
      </c>
      <c r="D15" s="7">
        <v>1</v>
      </c>
      <c r="E15" s="161"/>
      <c r="F15" s="26">
        <f t="shared" si="0"/>
        <v>0</v>
      </c>
    </row>
    <row r="16" spans="1:6" s="4" customFormat="1" ht="98.5" customHeight="1" x14ac:dyDescent="0.35">
      <c r="A16" s="25"/>
      <c r="B16" s="22" t="s">
        <v>116</v>
      </c>
      <c r="C16" s="9"/>
      <c r="D16" s="7"/>
      <c r="E16" s="161"/>
      <c r="F16" s="26"/>
    </row>
    <row r="17" spans="1:10" s="4" customFormat="1" ht="307.5" customHeight="1" x14ac:dyDescent="0.35">
      <c r="A17" s="1" t="s">
        <v>5</v>
      </c>
      <c r="B17" s="11" t="s">
        <v>22</v>
      </c>
      <c r="C17" s="9" t="s">
        <v>3</v>
      </c>
      <c r="D17" s="7">
        <v>1</v>
      </c>
      <c r="E17" s="161"/>
      <c r="F17" s="26">
        <f t="shared" si="0"/>
        <v>0</v>
      </c>
    </row>
    <row r="18" spans="1:10" ht="23.15" customHeight="1" x14ac:dyDescent="0.35">
      <c r="A18" s="80" t="s">
        <v>6</v>
      </c>
      <c r="B18" s="80"/>
      <c r="C18" s="80"/>
      <c r="D18" s="21"/>
      <c r="E18" s="27"/>
      <c r="F18" s="14">
        <f>SUM(F7:F17)</f>
        <v>0</v>
      </c>
      <c r="G18"/>
      <c r="H18" s="23"/>
      <c r="J18" s="24"/>
    </row>
    <row r="19" spans="1:10" ht="101.15" customHeight="1" x14ac:dyDescent="0.35">
      <c r="A19" s="73"/>
      <c r="B19" s="73"/>
      <c r="C19" s="73"/>
      <c r="D19" s="73"/>
      <c r="E19" s="73"/>
      <c r="F19" s="73"/>
      <c r="G19"/>
      <c r="H19" s="23"/>
    </row>
    <row r="21" spans="1:10" x14ac:dyDescent="0.35">
      <c r="H21" s="24"/>
    </row>
  </sheetData>
  <sheetProtection algorithmName="SHA-512" hashValue="QqDhOJ1p7USzxyxdKtcoRd8i38Pj1pgOdKnlcZ4XzZDcVIA3GWFob8t404WclTbYrldgHhd7BgSKFmUlT7aR9g==" saltValue="Dj38PheQGdaxpJhAQoDJxg==" spinCount="100000" sheet="1" objects="1" scenarios="1"/>
  <mergeCells count="6">
    <mergeCell ref="A19:F19"/>
    <mergeCell ref="A1:F1"/>
    <mergeCell ref="B2:F2"/>
    <mergeCell ref="B3:B4"/>
    <mergeCell ref="E4:F4"/>
    <mergeCell ref="A18:C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lcf76f155ced4ddcb4097134ff3c332f xmlns="2feb760f-e505-4acb-88f6-1cf3ebf2dfd8">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KeywordTaxHTField xmlns="ab2ae0e4-028e-4032-8356-d7485c40f371">
      <Terms xmlns="http://schemas.microsoft.com/office/infopath/2007/PartnerControls"/>
    </TaxKeywordTaxHTField>
    <SemaphoreItemMetadata xmlns="ab2ae0e4-028e-4032-8356-d7485c40f371"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73f51738-d318-4883-9d64-4f0bd0ccc55e" ContentTypeId="0x0101009BA85F8052A6DA4FA3E31FF9F74C6970" PreviousValue="false"/>
</file>

<file path=customXml/itemProps1.xml><?xml version="1.0" encoding="utf-8"?>
<ds:datastoreItem xmlns:ds="http://schemas.openxmlformats.org/officeDocument/2006/customXml" ds:itemID="{995D3C28-5407-46BC-AB78-5E9DAA6F7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72D4F-A9F8-4C15-BF60-46946FE2F319}">
  <ds:schemaRefs>
    <ds:schemaRef ds:uri="http://schemas.microsoft.com/office/2006/metadata/properties"/>
    <ds:schemaRef ds:uri="http://schemas.microsoft.com/office/infopath/2007/PartnerControls"/>
    <ds:schemaRef ds:uri="ca283e0b-db31-4043-a2ef-b80661bf084a"/>
    <ds:schemaRef ds:uri="http://schemas.microsoft.com/sharepoint.v3"/>
    <ds:schemaRef ds:uri="ab2ae0e4-028e-4032-8356-d7485c40f371"/>
    <ds:schemaRef ds:uri="http://schemas.microsoft.com/sharepoint/v4"/>
    <ds:schemaRef ds:uri="2feb760f-e505-4acb-88f6-1cf3ebf2dfd8"/>
    <ds:schemaRef ds:uri="8e53750d-2fa7-4666-8f29-94eacef6b6f0"/>
    <ds:schemaRef ds:uri="2adb8cd5-75a8-4a75-bc92-bcf8bf457c84"/>
  </ds:schemaRefs>
</ds:datastoreItem>
</file>

<file path=customXml/itemProps3.xml><?xml version="1.0" encoding="utf-8"?>
<ds:datastoreItem xmlns:ds="http://schemas.openxmlformats.org/officeDocument/2006/customXml" ds:itemID="{0D2CBA78-CCA6-43F2-ADA7-8DFE667D69E1}">
  <ds:schemaRefs>
    <ds:schemaRef ds:uri="http://schemas.microsoft.com/office/2006/metadata/customXsn"/>
  </ds:schemaRefs>
</ds:datastoreItem>
</file>

<file path=customXml/itemProps4.xml><?xml version="1.0" encoding="utf-8"?>
<ds:datastoreItem xmlns:ds="http://schemas.openxmlformats.org/officeDocument/2006/customXml" ds:itemID="{AEAD0D57-DBAD-4DC9-A5BA-2FB8BFA47A98}">
  <ds:schemaRefs>
    <ds:schemaRef ds:uri="http://schemas.microsoft.com/sharepoint/events"/>
  </ds:schemaRefs>
</ds:datastoreItem>
</file>

<file path=customXml/itemProps5.xml><?xml version="1.0" encoding="utf-8"?>
<ds:datastoreItem xmlns:ds="http://schemas.openxmlformats.org/officeDocument/2006/customXml" ds:itemID="{408C45E7-2A39-41C8-93EC-538C54411780}">
  <ds:schemaRefs>
    <ds:schemaRef ds:uri="http://schemas.microsoft.com/sharepoint/v3/contenttype/forms"/>
  </ds:schemaRefs>
</ds:datastoreItem>
</file>

<file path=customXml/itemProps6.xml><?xml version="1.0" encoding="utf-8"?>
<ds:datastoreItem xmlns:ds="http://schemas.openxmlformats.org/officeDocument/2006/customXml" ds:itemID="{0658A21F-DE16-4F3A-A259-0EB6B186BFC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Summary </vt:lpstr>
      <vt:lpstr>Ataa Al-Rahman school- Sinonii</vt:lpstr>
      <vt:lpstr>Tamim school-Sinoni</vt:lpstr>
      <vt:lpstr>Al-Andalus school-Sinoni </vt:lpstr>
      <vt:lpstr>Avand School-Sumel</vt:lpstr>
      <vt:lpstr>Hafid School-Sumel</vt:lpstr>
      <vt:lpstr>Belan school-Koya</vt:lpstr>
      <vt:lpstr>Wan school-Koya</vt:lpstr>
      <vt:lpstr>Dr.Omar school- Koya</vt:lpstr>
      <vt:lpstr>Kurdistan school-Koya</vt:lpstr>
      <vt:lpstr>Sarkalaki bnarati school- Erbil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Hussein Al-Azzawi</dc:creator>
  <cp:lastModifiedBy>Aseel AlJawadi</cp:lastModifiedBy>
  <cp:lastPrinted>2026-02-01T06:37:46Z</cp:lastPrinted>
  <dcterms:created xsi:type="dcterms:W3CDTF">2022-03-04T11:08:02Z</dcterms:created>
  <dcterms:modified xsi:type="dcterms:W3CDTF">2026-04-23T07:12:33Z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0x0101009BA85F8052A6DA4FA3E31FF9F74C697000C9EA6FAED4080645A26A463F41627167</vt:lpwstr>
  </property>
  <property fmtid="{D5CDD505-2E9C-101B-9397-08002B2CF9AE}" pid="3" name="OfficeDivision">
    <vt:lpwstr>2;#Iraq-2130|424744ae-4211-4c29-8bcd-3817d8d6b793</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CriticalForLongTermRetention">
    <vt:lpwstr/>
  </property>
  <property fmtid="{D5CDD505-2E9C-101B-9397-08002B2CF9AE}" pid="8" name="DocumentType">
    <vt:lpwstr/>
  </property>
  <property fmtid="{D5CDD505-2E9C-101B-9397-08002B2CF9AE}" pid="9" name="GeographicScope">
    <vt:lpwstr/>
  </property>
  <property fmtid="{D5CDD505-2E9C-101B-9397-08002B2CF9AE}" pid="10" name="MediaServiceImageTags">
    <vt:lpwstr/>
  </property>
</Properties>
</file>